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M91" i="1" l="1"/>
  <c r="M89" i="1"/>
  <c r="M87" i="1"/>
  <c r="M72" i="1"/>
  <c r="M49" i="1" l="1"/>
  <c r="M66" i="1"/>
  <c r="M81" i="1"/>
  <c r="M80" i="1"/>
  <c r="M74" i="1"/>
  <c r="M79" i="1" l="1"/>
  <c r="M51" i="1"/>
  <c r="M67" i="1" l="1"/>
  <c r="M76" i="1"/>
  <c r="M84" i="1"/>
  <c r="M44" i="1"/>
  <c r="I16" i="1" l="1"/>
  <c r="M41" i="1"/>
  <c r="M59" i="1"/>
  <c r="M58" i="1"/>
  <c r="M65" i="1"/>
  <c r="M69" i="1"/>
  <c r="M70" i="1" l="1"/>
  <c r="M68" i="1"/>
  <c r="M63" i="1"/>
  <c r="M62" i="1"/>
  <c r="M61" i="1"/>
  <c r="M60" i="1"/>
  <c r="M57" i="1"/>
  <c r="M56" i="1"/>
  <c r="M55" i="1"/>
  <c r="M53" i="1"/>
  <c r="M34" i="1"/>
  <c r="I8" i="1"/>
  <c r="M54" i="1" l="1"/>
  <c r="M52" i="1"/>
  <c r="M50" i="1"/>
  <c r="M48" i="1"/>
  <c r="M47" i="1"/>
  <c r="M46" i="1"/>
  <c r="M45" i="1"/>
  <c r="M42" i="1"/>
  <c r="M40" i="1"/>
  <c r="M39" i="1"/>
  <c r="M38" i="1"/>
  <c r="M37" i="1"/>
  <c r="M36" i="1"/>
  <c r="M35" i="1"/>
  <c r="M33" i="1"/>
  <c r="M32" i="1"/>
  <c r="M31" i="1"/>
  <c r="M30" i="1"/>
  <c r="I23" i="1" l="1"/>
</calcChain>
</file>

<file path=xl/sharedStrings.xml><?xml version="1.0" encoding="utf-8"?>
<sst xmlns="http://schemas.openxmlformats.org/spreadsheetml/2006/main" count="142" uniqueCount="92">
  <si>
    <t>Форма 2.8 Отчет об исполнении договора управления МКД</t>
  </si>
  <si>
    <t>Статья расхода</t>
  </si>
  <si>
    <t>Содержание работ</t>
  </si>
  <si>
    <t>Ед. изм.</t>
  </si>
  <si>
    <t>Объем</t>
  </si>
  <si>
    <t>Сумма затрат</t>
  </si>
  <si>
    <t>Обслуживание конструктивных элементов жилого дома (ООО "Универсал-ЖХ")</t>
  </si>
  <si>
    <t>Наименование работ (услуг)</t>
  </si>
  <si>
    <t>Содержание общего имущества всего, в .т.ч.:</t>
  </si>
  <si>
    <t>Обслуживание внутридомового сантехнического оборудования (ООО "СанТехРемонт")</t>
  </si>
  <si>
    <t>Обслуживание внутридомовой системы электроснабжения (ООО "ЭлектроРемонт")</t>
  </si>
  <si>
    <t>Аварийное обслуживание (ООО "АРС")</t>
  </si>
  <si>
    <t>Благоустройство территории (ООО"Триссо")</t>
  </si>
  <si>
    <t>Система электроснабжения (ООО "ЭлектроРемонт")</t>
  </si>
  <si>
    <t>Управление общим имуществом</t>
  </si>
  <si>
    <t>Итого расходов</t>
  </si>
  <si>
    <t>Годовая фактическая стоимость работ (услуг), руб.</t>
  </si>
  <si>
    <t>Таблица 2. Перечень выполненных работ (оказанных услуг)</t>
  </si>
  <si>
    <t>шт</t>
  </si>
  <si>
    <t xml:space="preserve">Навеска таблички название улицы </t>
  </si>
  <si>
    <t>Осмотр конструктивных элементов здания</t>
  </si>
  <si>
    <t>дом</t>
  </si>
  <si>
    <t xml:space="preserve">Проверка газовентканалов </t>
  </si>
  <si>
    <t xml:space="preserve">испытание на прочность и плотность (опрессовка) </t>
  </si>
  <si>
    <t>Навеска табличек на эл.узел и водомер (подвал)</t>
  </si>
  <si>
    <t>Отключение ЦО (эл.узел)</t>
  </si>
  <si>
    <t>Подключение ЦО (элеватор)</t>
  </si>
  <si>
    <t xml:space="preserve">промывка систем теплопотребления </t>
  </si>
  <si>
    <t xml:space="preserve">Осмотр ВРУ вводных и этажных шкафов с подтяжкой контактных соединений. </t>
  </si>
  <si>
    <t xml:space="preserve">Осмотр светильников с заменой сгоревших ламп и стартеров в подъездах,чердаках и подвалах. </t>
  </si>
  <si>
    <t xml:space="preserve">аварийное обслуживание </t>
  </si>
  <si>
    <t xml:space="preserve">санитарная уборка территории </t>
  </si>
  <si>
    <t>Услуги паспортной службы по регистрационному учету граждан</t>
  </si>
  <si>
    <t xml:space="preserve">Услуги паспортной службы по регистрационному учету граждан </t>
  </si>
  <si>
    <t>Расходы по управлению многоквартирным домом</t>
  </si>
  <si>
    <t xml:space="preserve">Услуги по управлению многоквартирным домом </t>
  </si>
  <si>
    <t>Услуги по сбору, начислению, и обработке платы за жилищные услуги</t>
  </si>
  <si>
    <t xml:space="preserve">Услуги вычислительного центра (ООО "РИЦ ЖХ") </t>
  </si>
  <si>
    <t>Стоимость на ед.измерения</t>
  </si>
  <si>
    <t>мес</t>
  </si>
  <si>
    <t>раз</t>
  </si>
  <si>
    <t>Таблица 1. Выполненные работы  (оказанные услуги) по содержанию и ремонту</t>
  </si>
  <si>
    <t>Содержание общего имущества</t>
  </si>
  <si>
    <t>м2</t>
  </si>
  <si>
    <t xml:space="preserve">Проверка вентканалов </t>
  </si>
  <si>
    <t>пог. м</t>
  </si>
  <si>
    <t>Конструктивные элементы (ООО "Универсал-ЖХ")</t>
  </si>
  <si>
    <t>Прочие работы</t>
  </si>
  <si>
    <t>Система ХВС (ООО "СанТехРемонт")</t>
  </si>
  <si>
    <t>Конструктивные элементы здания (ООО "Универсал-ЖХ")</t>
  </si>
  <si>
    <t>Дератизация,дезинсекция,дезинфекция (ООО "Центр дезинфекции")</t>
  </si>
  <si>
    <t>Система ЦО (ООО "СанТехРемонт")</t>
  </si>
  <si>
    <t>3. Перечень проведенных работ по содержанию общего имущества многоквартирным домом № 3 по ул.  Перттунена   за 2014-2015 г.</t>
  </si>
  <si>
    <t>Заделка отверстий  (4 кв.; 1 под.)</t>
  </si>
  <si>
    <t>Замена замка (5 под.; 3 п; 3 п.; 4 под.)</t>
  </si>
  <si>
    <t>Навеска таблички с № квартир (1,6 под.)</t>
  </si>
  <si>
    <t xml:space="preserve">Окраска дверей </t>
  </si>
  <si>
    <t>Остекление лестничных клеток (5  под.)</t>
  </si>
  <si>
    <t>Побелка стен (1 под.)</t>
  </si>
  <si>
    <t>Ремонт вентиляционной шахты (6 п.)</t>
  </si>
  <si>
    <t>Снятие свеса (6 п.)</t>
  </si>
  <si>
    <t>Укрепление таблички название улицы (4 под.)</t>
  </si>
  <si>
    <t>Выпуск воздуха на ЦО (кв.91,94,60; кв.24,94,78; кв.60; кв.94,29,57; кв.77,76)</t>
  </si>
  <si>
    <t>Замена вентиля (подвал; кв.52)</t>
  </si>
  <si>
    <t>Замена сгона (кв.60)</t>
  </si>
  <si>
    <t>Обследование после аварии (кв.27)</t>
  </si>
  <si>
    <t>Обследование ХВС (кв.3; кв.68; кв.8; кв.23; кв.10)</t>
  </si>
  <si>
    <t>Обследование ЦО (кв.13; кв.2; кв.47; кв.81; кв.10,31; кв.60)</t>
  </si>
  <si>
    <t>Обход систем ЦО, ХВС, КНС (подвал, элеватор; элеваторный узел, подвал)</t>
  </si>
  <si>
    <t>Обход систем ЦО, ХВС, КНС, снятие параметров ЦО (подвал, элеватор)</t>
  </si>
  <si>
    <t xml:space="preserve">Поквартирный обход </t>
  </si>
  <si>
    <t>Прочистка фильтра (кв.23)</t>
  </si>
  <si>
    <t>Прочистка ХВС (кв.81)</t>
  </si>
  <si>
    <t>Снятие показаний водомеров (подвал; подвал)</t>
  </si>
  <si>
    <t>Снятие показаний теплосчетчика (элеватор; подвал; элеваторный узел)</t>
  </si>
  <si>
    <t>Устранение протечки на системе ХВС (кв.63; кв.10)</t>
  </si>
  <si>
    <t>Устранение протечки на ЦО (кв.78; кв.63; кв.51)</t>
  </si>
  <si>
    <t xml:space="preserve">Замена неисправных участков электрической сети здания </t>
  </si>
  <si>
    <t xml:space="preserve">Проверка изоляции электропроводки и ее укрепление </t>
  </si>
  <si>
    <t xml:space="preserve">Частичный осмотр груп.распред.коробок, осмотр этажных щитков, заявочный ремонт </t>
  </si>
  <si>
    <t xml:space="preserve">Частичный осмотр электросети, арматуры, электрооборудования на л/кл </t>
  </si>
  <si>
    <t>Система ХВС</t>
  </si>
  <si>
    <t xml:space="preserve">Монтаж водопровода для хозяйственных нужд </t>
  </si>
  <si>
    <t xml:space="preserve">Смена стояка ХВС </t>
  </si>
  <si>
    <t xml:space="preserve">смена участка розлива  ХВС </t>
  </si>
  <si>
    <t>м</t>
  </si>
  <si>
    <t>Ремонт козырька</t>
  </si>
  <si>
    <t xml:space="preserve">Замена покрытия козырьков над подвалами </t>
  </si>
  <si>
    <t>Общие мероприятия</t>
  </si>
  <si>
    <t xml:space="preserve">проведение мероприятий, связанных с общими собраниями ,общий плановый осмотр здания в целом,прочее </t>
  </si>
  <si>
    <t>Текущий ремонт</t>
  </si>
  <si>
    <t>Текущий ремонт- всего, в т.ч.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</si>
</sst>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1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3" xfId="1" applyNumberFormat="1" applyFont="1" applyBorder="1" applyAlignment="1">
      <alignment horizontal="left" wrapText="1"/>
    </xf>
    <xf numFmtId="0" fontId="5" fillId="0" borderId="1" xfId="1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164" fontId="5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5" fillId="0" borderId="1" xfId="1" applyNumberFormat="1" applyFont="1" applyBorder="1" applyAlignment="1">
      <alignment horizontal="center"/>
    </xf>
    <xf numFmtId="0" fontId="13" fillId="0" borderId="0" xfId="0" applyFont="1"/>
    <xf numFmtId="2" fontId="13" fillId="0" borderId="1" xfId="0" applyNumberFormat="1" applyFont="1" applyBorder="1"/>
    <xf numFmtId="0" fontId="5" fillId="0" borderId="1" xfId="1" applyNumberFormat="1" applyFont="1" applyBorder="1" applyAlignment="1">
      <alignment horizontal="center"/>
    </xf>
    <xf numFmtId="0" fontId="6" fillId="0" borderId="1" xfId="1" applyNumberFormat="1" applyFont="1" applyBorder="1" applyAlignment="1">
      <alignment horizontal="left" wrapText="1"/>
    </xf>
    <xf numFmtId="0" fontId="5" fillId="0" borderId="1" xfId="1" applyNumberFormat="1" applyFont="1" applyBorder="1" applyAlignment="1">
      <alignment horizontal="left" wrapText="1"/>
    </xf>
    <xf numFmtId="0" fontId="12" fillId="0" borderId="1" xfId="1" applyFont="1" applyBorder="1" applyAlignment="1">
      <alignment horizontal="center"/>
    </xf>
    <xf numFmtId="4" fontId="5" fillId="0" borderId="1" xfId="1" applyNumberFormat="1" applyFont="1" applyBorder="1" applyAlignment="1">
      <alignment horizontal="right"/>
    </xf>
    <xf numFmtId="0" fontId="8" fillId="0" borderId="2" xfId="1" applyNumberFormat="1" applyFont="1" applyBorder="1" applyAlignment="1">
      <alignment horizontal="left" wrapText="1"/>
    </xf>
    <xf numFmtId="0" fontId="8" fillId="0" borderId="4" xfId="1" applyNumberFormat="1" applyFont="1" applyBorder="1" applyAlignment="1">
      <alignment horizontal="left" wrapText="1"/>
    </xf>
    <xf numFmtId="0" fontId="8" fillId="0" borderId="3" xfId="1" applyNumberFormat="1" applyFont="1" applyBorder="1" applyAlignment="1">
      <alignment horizontal="left" wrapText="1"/>
    </xf>
    <xf numFmtId="0" fontId="8" fillId="0" borderId="1" xfId="1" applyNumberFormat="1" applyFont="1" applyBorder="1" applyAlignment="1">
      <alignment horizontal="left" wrapText="1"/>
    </xf>
    <xf numFmtId="0" fontId="5" fillId="0" borderId="2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4" fontId="9" fillId="0" borderId="1" xfId="1" applyNumberFormat="1" applyFont="1" applyBorder="1" applyAlignment="1">
      <alignment horizontal="right"/>
    </xf>
    <xf numFmtId="0" fontId="7" fillId="0" borderId="2" xfId="1" applyNumberFormat="1" applyFont="1" applyBorder="1" applyAlignment="1">
      <alignment horizontal="center" wrapText="1"/>
    </xf>
    <xf numFmtId="0" fontId="7" fillId="0" borderId="4" xfId="1" applyNumberFormat="1" applyFont="1" applyBorder="1" applyAlignment="1">
      <alignment horizontal="center" wrapText="1"/>
    </xf>
    <xf numFmtId="0" fontId="7" fillId="0" borderId="3" xfId="1" applyNumberFormat="1" applyFont="1" applyBorder="1" applyAlignment="1">
      <alignment horizontal="center" wrapText="1"/>
    </xf>
    <xf numFmtId="4" fontId="5" fillId="0" borderId="2" xfId="1" applyNumberFormat="1" applyFont="1" applyBorder="1" applyAlignment="1">
      <alignment horizontal="right"/>
    </xf>
    <xf numFmtId="4" fontId="5" fillId="0" borderId="3" xfId="1" applyNumberFormat="1" applyFont="1" applyBorder="1" applyAlignment="1">
      <alignment horizontal="right"/>
    </xf>
    <xf numFmtId="0" fontId="6" fillId="0" borderId="2" xfId="1" applyNumberFormat="1" applyFont="1" applyBorder="1" applyAlignment="1">
      <alignment horizontal="left" wrapText="1"/>
    </xf>
    <xf numFmtId="0" fontId="5" fillId="0" borderId="0" xfId="1" applyNumberFormat="1" applyFont="1" applyBorder="1" applyAlignment="1">
      <alignment horizontal="center"/>
    </xf>
    <xf numFmtId="4" fontId="5" fillId="0" borderId="0" xfId="1" applyNumberFormat="1" applyFont="1" applyBorder="1" applyAlignment="1">
      <alignment horizontal="right"/>
    </xf>
    <xf numFmtId="0" fontId="5" fillId="0" borderId="2" xfId="1" applyNumberFormat="1" applyFont="1" applyBorder="1" applyAlignment="1">
      <alignment horizontal="center" wrapText="1"/>
    </xf>
    <xf numFmtId="0" fontId="5" fillId="0" borderId="3" xfId="1" applyNumberFormat="1" applyFont="1" applyBorder="1" applyAlignment="1">
      <alignment horizontal="center" wrapText="1"/>
    </xf>
    <xf numFmtId="0" fontId="5" fillId="0" borderId="1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5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2"/>
  <sheetViews>
    <sheetView tabSelected="1" view="pageBreakPreview" topLeftCell="A85" zoomScale="90" zoomScaleNormal="100" zoomScaleSheetLayoutView="90" workbookViewId="0">
      <selection activeCell="K91" sqref="K91:L91"/>
    </sheetView>
  </sheetViews>
  <sheetFormatPr defaultRowHeight="14.4" x14ac:dyDescent="0.3"/>
  <cols>
    <col min="4" max="4" width="12.33203125" customWidth="1"/>
    <col min="10" max="10" width="19.21875" customWidth="1"/>
    <col min="12" max="12" width="9.77734375" customWidth="1"/>
    <col min="13" max="13" width="13.6640625" customWidth="1"/>
    <col min="14" max="14" width="13.88671875" customWidth="1"/>
  </cols>
  <sheetData>
    <row r="1" spans="2:12" x14ac:dyDescent="0.3">
      <c r="I1" s="1" t="s">
        <v>0</v>
      </c>
    </row>
    <row r="3" spans="2:12" x14ac:dyDescent="0.3">
      <c r="B3" s="2" t="s">
        <v>52</v>
      </c>
    </row>
    <row r="4" spans="2:12" x14ac:dyDescent="0.3">
      <c r="B4" s="2"/>
    </row>
    <row r="5" spans="2:12" ht="23.4" customHeight="1" x14ac:dyDescent="0.3">
      <c r="B5" s="9" t="s">
        <v>41</v>
      </c>
      <c r="J5" s="5"/>
    </row>
    <row r="6" spans="2:12" ht="13.2" customHeight="1" x14ac:dyDescent="0.3">
      <c r="B6" s="9"/>
      <c r="J6" s="5"/>
    </row>
    <row r="7" spans="2:12" ht="30" customHeight="1" x14ac:dyDescent="0.3">
      <c r="B7" s="26" t="s">
        <v>7</v>
      </c>
      <c r="C7" s="27"/>
      <c r="D7" s="27"/>
      <c r="E7" s="27"/>
      <c r="F7" s="27"/>
      <c r="G7" s="27"/>
      <c r="H7" s="28"/>
      <c r="I7" s="38" t="s">
        <v>16</v>
      </c>
      <c r="J7" s="39"/>
      <c r="K7" s="36"/>
      <c r="L7" s="36"/>
    </row>
    <row r="8" spans="2:12" x14ac:dyDescent="0.3">
      <c r="B8" s="30" t="s">
        <v>8</v>
      </c>
      <c r="C8" s="31"/>
      <c r="D8" s="31"/>
      <c r="E8" s="31"/>
      <c r="F8" s="31"/>
      <c r="G8" s="31"/>
      <c r="H8" s="3"/>
      <c r="I8" s="29">
        <f>I9+I10+I11+I12+I13+I14+I15</f>
        <v>509120.15999999992</v>
      </c>
      <c r="J8" s="29"/>
      <c r="K8" s="37"/>
      <c r="L8" s="37"/>
    </row>
    <row r="9" spans="2:12" ht="33" customHeight="1" x14ac:dyDescent="0.3">
      <c r="B9" s="22" t="s">
        <v>6</v>
      </c>
      <c r="C9" s="23"/>
      <c r="D9" s="23"/>
      <c r="E9" s="23"/>
      <c r="F9" s="23"/>
      <c r="G9" s="23"/>
      <c r="H9" s="24"/>
      <c r="I9" s="21">
        <v>28370.69</v>
      </c>
      <c r="J9" s="21"/>
      <c r="K9" s="37"/>
      <c r="L9" s="37"/>
    </row>
    <row r="10" spans="2:12" ht="42.6" customHeight="1" x14ac:dyDescent="0.3">
      <c r="B10" s="22" t="s">
        <v>9</v>
      </c>
      <c r="C10" s="23"/>
      <c r="D10" s="23"/>
      <c r="E10" s="23"/>
      <c r="F10" s="23"/>
      <c r="G10" s="23"/>
      <c r="H10" s="24"/>
      <c r="I10" s="21">
        <v>154947.82</v>
      </c>
      <c r="J10" s="21"/>
    </row>
    <row r="11" spans="2:12" ht="39" customHeight="1" x14ac:dyDescent="0.3">
      <c r="B11" s="22" t="s">
        <v>10</v>
      </c>
      <c r="C11" s="23"/>
      <c r="D11" s="23"/>
      <c r="E11" s="23"/>
      <c r="F11" s="23"/>
      <c r="G11" s="23"/>
      <c r="H11" s="24"/>
      <c r="I11" s="21">
        <v>51940</v>
      </c>
      <c r="J11" s="21"/>
    </row>
    <row r="12" spans="2:12" ht="27" customHeight="1" x14ac:dyDescent="0.3">
      <c r="B12" s="25" t="s">
        <v>11</v>
      </c>
      <c r="C12" s="25"/>
      <c r="D12" s="25"/>
      <c r="E12" s="25"/>
      <c r="F12" s="25"/>
      <c r="G12" s="25"/>
      <c r="H12" s="25"/>
      <c r="I12" s="21">
        <v>71326.97</v>
      </c>
      <c r="J12" s="21"/>
    </row>
    <row r="13" spans="2:12" ht="30.6" customHeight="1" x14ac:dyDescent="0.3">
      <c r="B13" s="25" t="s">
        <v>88</v>
      </c>
      <c r="C13" s="25"/>
      <c r="D13" s="25"/>
      <c r="E13" s="25"/>
      <c r="F13" s="25"/>
      <c r="G13" s="25"/>
      <c r="H13" s="25"/>
      <c r="I13" s="21">
        <v>7653.72</v>
      </c>
      <c r="J13" s="21"/>
    </row>
    <row r="14" spans="2:12" ht="30.6" customHeight="1" x14ac:dyDescent="0.3">
      <c r="B14" s="25" t="s">
        <v>12</v>
      </c>
      <c r="C14" s="25"/>
      <c r="D14" s="25"/>
      <c r="E14" s="25"/>
      <c r="F14" s="25"/>
      <c r="G14" s="25"/>
      <c r="H14" s="25"/>
      <c r="I14" s="21">
        <v>194880.96</v>
      </c>
      <c r="J14" s="21"/>
    </row>
    <row r="15" spans="2:12" ht="30.6" customHeight="1" x14ac:dyDescent="0.3">
      <c r="B15" s="22" t="s">
        <v>50</v>
      </c>
      <c r="C15" s="23"/>
      <c r="D15" s="23"/>
      <c r="E15" s="23"/>
      <c r="F15" s="23"/>
      <c r="G15" s="23"/>
      <c r="H15" s="24"/>
      <c r="I15" s="33">
        <v>0</v>
      </c>
      <c r="J15" s="34"/>
    </row>
    <row r="16" spans="2:12" ht="20.399999999999999" customHeight="1" x14ac:dyDescent="0.3">
      <c r="B16" s="30" t="s">
        <v>91</v>
      </c>
      <c r="C16" s="31"/>
      <c r="D16" s="31"/>
      <c r="E16" s="31"/>
      <c r="F16" s="31"/>
      <c r="G16" s="31"/>
      <c r="H16" s="32"/>
      <c r="I16" s="29">
        <f>I17+I20+I19+I21+I18</f>
        <v>199707</v>
      </c>
      <c r="J16" s="29"/>
    </row>
    <row r="17" spans="2:13" ht="30.6" hidden="1" customHeight="1" x14ac:dyDescent="0.3">
      <c r="B17" s="25" t="s">
        <v>51</v>
      </c>
      <c r="C17" s="25"/>
      <c r="D17" s="25"/>
      <c r="E17" s="25"/>
      <c r="F17" s="25"/>
      <c r="G17" s="25"/>
      <c r="H17" s="25"/>
      <c r="I17" s="21"/>
      <c r="J17" s="21"/>
    </row>
    <row r="18" spans="2:13" ht="30.6" customHeight="1" x14ac:dyDescent="0.3">
      <c r="B18" s="25" t="s">
        <v>48</v>
      </c>
      <c r="C18" s="25"/>
      <c r="D18" s="25"/>
      <c r="E18" s="25"/>
      <c r="F18" s="25"/>
      <c r="G18" s="25"/>
      <c r="H18" s="25"/>
      <c r="I18" s="33">
        <v>184660</v>
      </c>
      <c r="J18" s="34"/>
    </row>
    <row r="19" spans="2:13" ht="30.6" customHeight="1" x14ac:dyDescent="0.3">
      <c r="B19" s="22" t="s">
        <v>49</v>
      </c>
      <c r="C19" s="23"/>
      <c r="D19" s="23"/>
      <c r="E19" s="23"/>
      <c r="F19" s="23"/>
      <c r="G19" s="23"/>
      <c r="H19" s="24"/>
      <c r="I19" s="33">
        <v>15047</v>
      </c>
      <c r="J19" s="34"/>
    </row>
    <row r="20" spans="2:13" ht="21.6" hidden="1" customHeight="1" x14ac:dyDescent="0.3">
      <c r="B20" s="22" t="s">
        <v>13</v>
      </c>
      <c r="C20" s="23"/>
      <c r="D20" s="23"/>
      <c r="E20" s="23"/>
      <c r="F20" s="23"/>
      <c r="G20" s="23"/>
      <c r="H20" s="24"/>
      <c r="I20" s="21"/>
      <c r="J20" s="21"/>
    </row>
    <row r="21" spans="2:13" ht="21.6" hidden="1" customHeight="1" x14ac:dyDescent="0.3">
      <c r="B21" s="22" t="s">
        <v>47</v>
      </c>
      <c r="C21" s="23"/>
      <c r="D21" s="23"/>
      <c r="E21" s="23"/>
      <c r="F21" s="23"/>
      <c r="G21" s="23"/>
      <c r="H21" s="24"/>
      <c r="I21" s="33"/>
      <c r="J21" s="34"/>
    </row>
    <row r="22" spans="2:13" ht="22.2" customHeight="1" x14ac:dyDescent="0.3">
      <c r="B22" s="30" t="s">
        <v>14</v>
      </c>
      <c r="C22" s="31"/>
      <c r="D22" s="31"/>
      <c r="E22" s="31"/>
      <c r="F22" s="31"/>
      <c r="G22" s="31"/>
      <c r="H22" s="32"/>
      <c r="I22" s="29">
        <v>225701.09</v>
      </c>
      <c r="J22" s="29"/>
    </row>
    <row r="23" spans="2:13" ht="25.8" customHeight="1" x14ac:dyDescent="0.3">
      <c r="B23" s="41" t="s">
        <v>15</v>
      </c>
      <c r="C23" s="41"/>
      <c r="D23" s="41"/>
      <c r="E23" s="41"/>
      <c r="F23" s="41"/>
      <c r="G23" s="41"/>
      <c r="H23" s="41"/>
      <c r="I23" s="42">
        <f>I22+I16+I8</f>
        <v>934528.24999999988</v>
      </c>
      <c r="J23" s="43"/>
    </row>
    <row r="24" spans="2:13" ht="25.8" customHeight="1" x14ac:dyDescent="0.3">
      <c r="B24" s="6"/>
      <c r="C24" s="6"/>
      <c r="D24" s="6"/>
      <c r="E24" s="6"/>
      <c r="F24" s="6"/>
      <c r="G24" s="6"/>
      <c r="H24" s="6"/>
      <c r="I24" s="7"/>
      <c r="J24" s="8"/>
    </row>
    <row r="25" spans="2:13" x14ac:dyDescent="0.3">
      <c r="B25" s="9" t="s">
        <v>17</v>
      </c>
    </row>
    <row r="26" spans="2:13" x14ac:dyDescent="0.3">
      <c r="B26" s="9"/>
    </row>
    <row r="27" spans="2:13" ht="28.8" x14ac:dyDescent="0.3">
      <c r="B27" s="40" t="s">
        <v>1</v>
      </c>
      <c r="C27" s="40"/>
      <c r="D27" s="40"/>
      <c r="E27" s="40" t="s">
        <v>2</v>
      </c>
      <c r="F27" s="40"/>
      <c r="G27" s="40"/>
      <c r="H27" s="40"/>
      <c r="I27" s="14" t="s">
        <v>3</v>
      </c>
      <c r="J27" s="14" t="s">
        <v>4</v>
      </c>
      <c r="K27" s="40" t="s">
        <v>5</v>
      </c>
      <c r="L27" s="40"/>
      <c r="M27" s="11" t="s">
        <v>38</v>
      </c>
    </row>
    <row r="28" spans="2:13" ht="30.6" customHeight="1" x14ac:dyDescent="0.3">
      <c r="B28" s="35" t="s">
        <v>42</v>
      </c>
      <c r="C28" s="35"/>
      <c r="D28" s="35"/>
      <c r="E28" s="35"/>
      <c r="F28" s="35"/>
      <c r="G28" s="35"/>
      <c r="H28" s="3"/>
      <c r="I28" s="14"/>
      <c r="J28" s="4"/>
      <c r="K28" s="21">
        <v>509120.16</v>
      </c>
      <c r="L28" s="21"/>
      <c r="M28" s="12"/>
    </row>
    <row r="29" spans="2:13" ht="25.8" customHeight="1" x14ac:dyDescent="0.3">
      <c r="B29" s="35" t="s">
        <v>6</v>
      </c>
      <c r="C29" s="35"/>
      <c r="D29" s="35"/>
      <c r="E29" s="35"/>
      <c r="F29" s="35"/>
      <c r="G29" s="35"/>
      <c r="H29" s="3"/>
      <c r="I29" s="14"/>
      <c r="J29" s="4"/>
      <c r="K29" s="21">
        <v>28370.69</v>
      </c>
      <c r="L29" s="21"/>
      <c r="M29" s="13"/>
    </row>
    <row r="30" spans="2:13" ht="29.4" customHeight="1" x14ac:dyDescent="0.3">
      <c r="B30" s="18"/>
      <c r="C30" s="18"/>
      <c r="D30" s="18"/>
      <c r="E30" s="19" t="s">
        <v>53</v>
      </c>
      <c r="F30" s="19"/>
      <c r="G30" s="19"/>
      <c r="H30" s="19"/>
      <c r="I30" s="14" t="s">
        <v>18</v>
      </c>
      <c r="J30" s="10">
        <v>4</v>
      </c>
      <c r="K30" s="44">
        <v>598.77</v>
      </c>
      <c r="L30" s="44"/>
      <c r="M30" s="13">
        <f>K30/J30</f>
        <v>149.6925</v>
      </c>
    </row>
    <row r="31" spans="2:13" ht="22.8" customHeight="1" x14ac:dyDescent="0.3">
      <c r="B31" s="18"/>
      <c r="C31" s="18"/>
      <c r="D31" s="18"/>
      <c r="E31" s="19" t="s">
        <v>54</v>
      </c>
      <c r="F31" s="19"/>
      <c r="G31" s="19"/>
      <c r="H31" s="19"/>
      <c r="I31" s="14" t="s">
        <v>18</v>
      </c>
      <c r="J31" s="10">
        <v>5</v>
      </c>
      <c r="K31" s="21">
        <v>2022.38</v>
      </c>
      <c r="L31" s="21"/>
      <c r="M31" s="13">
        <f t="shared" ref="M31:M34" si="0">K31/J31</f>
        <v>404.476</v>
      </c>
    </row>
    <row r="32" spans="2:13" ht="28.2" customHeight="1" x14ac:dyDescent="0.3">
      <c r="B32" s="18"/>
      <c r="C32" s="18"/>
      <c r="D32" s="18"/>
      <c r="E32" s="19" t="s">
        <v>19</v>
      </c>
      <c r="F32" s="19"/>
      <c r="G32" s="19"/>
      <c r="H32" s="19"/>
      <c r="I32" s="14" t="s">
        <v>18</v>
      </c>
      <c r="J32" s="10">
        <v>6</v>
      </c>
      <c r="K32" s="21">
        <v>1581.95</v>
      </c>
      <c r="L32" s="21"/>
      <c r="M32" s="13">
        <f t="shared" si="0"/>
        <v>263.65833333333336</v>
      </c>
    </row>
    <row r="33" spans="2:13" ht="30" customHeight="1" x14ac:dyDescent="0.3">
      <c r="B33" s="18"/>
      <c r="C33" s="18"/>
      <c r="D33" s="18"/>
      <c r="E33" s="19" t="s">
        <v>55</v>
      </c>
      <c r="F33" s="19"/>
      <c r="G33" s="19"/>
      <c r="H33" s="19"/>
      <c r="I33" s="14" t="s">
        <v>18</v>
      </c>
      <c r="J33" s="10">
        <v>6</v>
      </c>
      <c r="K33" s="44">
        <v>445.24</v>
      </c>
      <c r="L33" s="44"/>
      <c r="M33" s="13">
        <f t="shared" si="0"/>
        <v>74.206666666666663</v>
      </c>
    </row>
    <row r="34" spans="2:13" ht="30" customHeight="1" x14ac:dyDescent="0.3">
      <c r="B34" s="18"/>
      <c r="C34" s="18"/>
      <c r="D34" s="18"/>
      <c r="E34" s="19" t="s">
        <v>20</v>
      </c>
      <c r="F34" s="19"/>
      <c r="G34" s="19"/>
      <c r="H34" s="19"/>
      <c r="I34" s="14" t="s">
        <v>21</v>
      </c>
      <c r="J34" s="10">
        <v>1</v>
      </c>
      <c r="K34" s="21">
        <v>11914.06</v>
      </c>
      <c r="L34" s="21"/>
      <c r="M34" s="12">
        <f t="shared" si="0"/>
        <v>11914.06</v>
      </c>
    </row>
    <row r="35" spans="2:13" ht="27" customHeight="1" x14ac:dyDescent="0.3">
      <c r="B35" s="18"/>
      <c r="C35" s="18"/>
      <c r="D35" s="18"/>
      <c r="E35" s="19" t="s">
        <v>56</v>
      </c>
      <c r="F35" s="19"/>
      <c r="G35" s="19"/>
      <c r="H35" s="19"/>
      <c r="I35" s="14" t="s">
        <v>18</v>
      </c>
      <c r="J35" s="10">
        <v>10</v>
      </c>
      <c r="K35" s="21">
        <v>3602.55</v>
      </c>
      <c r="L35" s="21"/>
      <c r="M35" s="13">
        <f t="shared" ref="M35:M42" si="1">K35/J35</f>
        <v>360.255</v>
      </c>
    </row>
    <row r="36" spans="2:13" ht="31.2" customHeight="1" x14ac:dyDescent="0.3">
      <c r="B36" s="18"/>
      <c r="C36" s="18"/>
      <c r="D36" s="18"/>
      <c r="E36" s="19" t="s">
        <v>57</v>
      </c>
      <c r="F36" s="19"/>
      <c r="G36" s="19"/>
      <c r="H36" s="19"/>
      <c r="I36" s="14" t="s">
        <v>43</v>
      </c>
      <c r="J36" s="10">
        <v>0.83</v>
      </c>
      <c r="K36" s="44">
        <v>786.54</v>
      </c>
      <c r="L36" s="44"/>
      <c r="M36" s="13">
        <f t="shared" si="1"/>
        <v>947.63855421686742</v>
      </c>
    </row>
    <row r="37" spans="2:13" ht="31.8" customHeight="1" x14ac:dyDescent="0.3">
      <c r="B37" s="18"/>
      <c r="C37" s="18"/>
      <c r="D37" s="18"/>
      <c r="E37" s="19" t="s">
        <v>58</v>
      </c>
      <c r="F37" s="19"/>
      <c r="G37" s="19"/>
      <c r="H37" s="19"/>
      <c r="I37" s="14" t="s">
        <v>43</v>
      </c>
      <c r="J37" s="10">
        <v>0.2</v>
      </c>
      <c r="K37" s="44">
        <v>49.12</v>
      </c>
      <c r="L37" s="44"/>
      <c r="M37" s="13">
        <f t="shared" si="1"/>
        <v>245.59999999999997</v>
      </c>
    </row>
    <row r="38" spans="2:13" ht="28.2" customHeight="1" x14ac:dyDescent="0.3">
      <c r="B38" s="18"/>
      <c r="C38" s="18"/>
      <c r="D38" s="18"/>
      <c r="E38" s="19" t="s">
        <v>44</v>
      </c>
      <c r="F38" s="19"/>
      <c r="G38" s="19"/>
      <c r="H38" s="19"/>
      <c r="I38" s="14" t="s">
        <v>18</v>
      </c>
      <c r="J38" s="10">
        <v>40</v>
      </c>
      <c r="K38" s="44">
        <v>845.49</v>
      </c>
      <c r="L38" s="44"/>
      <c r="M38" s="13">
        <f t="shared" si="1"/>
        <v>21.137250000000002</v>
      </c>
    </row>
    <row r="39" spans="2:13" ht="14.4" customHeight="1" x14ac:dyDescent="0.3">
      <c r="B39" s="18"/>
      <c r="C39" s="18"/>
      <c r="D39" s="18"/>
      <c r="E39" s="19" t="s">
        <v>22</v>
      </c>
      <c r="F39" s="19"/>
      <c r="G39" s="19"/>
      <c r="H39" s="19"/>
      <c r="I39" s="14" t="s">
        <v>18</v>
      </c>
      <c r="J39" s="10">
        <v>40</v>
      </c>
      <c r="K39" s="21">
        <v>4227.43</v>
      </c>
      <c r="L39" s="21"/>
      <c r="M39" s="13">
        <f t="shared" si="1"/>
        <v>105.68575000000001</v>
      </c>
    </row>
    <row r="40" spans="2:13" ht="33.6" customHeight="1" x14ac:dyDescent="0.3">
      <c r="B40" s="18"/>
      <c r="C40" s="18"/>
      <c r="D40" s="18"/>
      <c r="E40" s="19" t="s">
        <v>59</v>
      </c>
      <c r="F40" s="19"/>
      <c r="G40" s="19"/>
      <c r="H40" s="19"/>
      <c r="I40" s="14" t="s">
        <v>43</v>
      </c>
      <c r="J40" s="10">
        <v>2.72</v>
      </c>
      <c r="K40" s="21">
        <v>1729.44</v>
      </c>
      <c r="L40" s="21"/>
      <c r="M40" s="13">
        <f t="shared" si="1"/>
        <v>635.82352941176464</v>
      </c>
    </row>
    <row r="41" spans="2:13" ht="26.4" customHeight="1" x14ac:dyDescent="0.3">
      <c r="B41" s="18"/>
      <c r="C41" s="18"/>
      <c r="D41" s="18"/>
      <c r="E41" s="19" t="s">
        <v>60</v>
      </c>
      <c r="F41" s="19"/>
      <c r="G41" s="19"/>
      <c r="H41" s="19"/>
      <c r="I41" s="14" t="s">
        <v>45</v>
      </c>
      <c r="J41" s="10">
        <v>2</v>
      </c>
      <c r="K41" s="44">
        <v>226.23</v>
      </c>
      <c r="L41" s="44"/>
      <c r="M41" s="13">
        <f>K41/J41</f>
        <v>113.11499999999999</v>
      </c>
    </row>
    <row r="42" spans="2:13" ht="33.6" customHeight="1" x14ac:dyDescent="0.3">
      <c r="B42" s="18"/>
      <c r="C42" s="18"/>
      <c r="D42" s="18"/>
      <c r="E42" s="19" t="s">
        <v>61</v>
      </c>
      <c r="F42" s="19"/>
      <c r="G42" s="19"/>
      <c r="H42" s="19"/>
      <c r="I42" s="14" t="s">
        <v>18</v>
      </c>
      <c r="J42" s="10">
        <v>2</v>
      </c>
      <c r="K42" s="44">
        <v>341.49</v>
      </c>
      <c r="L42" s="44"/>
      <c r="M42" s="13">
        <f t="shared" si="1"/>
        <v>170.745</v>
      </c>
    </row>
    <row r="43" spans="2:13" ht="27.6" customHeight="1" x14ac:dyDescent="0.3">
      <c r="B43" s="35" t="s">
        <v>9</v>
      </c>
      <c r="C43" s="35"/>
      <c r="D43" s="35"/>
      <c r="E43" s="35"/>
      <c r="F43" s="35"/>
      <c r="G43" s="35"/>
      <c r="H43" s="3"/>
      <c r="I43" s="14"/>
      <c r="J43" s="4"/>
      <c r="K43" s="21">
        <v>154947.82</v>
      </c>
      <c r="L43" s="21"/>
      <c r="M43" s="13"/>
    </row>
    <row r="44" spans="2:13" ht="27.6" customHeight="1" x14ac:dyDescent="0.3">
      <c r="B44" s="18"/>
      <c r="C44" s="18"/>
      <c r="D44" s="18"/>
      <c r="E44" s="19" t="s">
        <v>62</v>
      </c>
      <c r="F44" s="19"/>
      <c r="G44" s="19"/>
      <c r="H44" s="19"/>
      <c r="I44" s="14" t="s">
        <v>18</v>
      </c>
      <c r="J44" s="10">
        <v>5</v>
      </c>
      <c r="K44" s="21">
        <v>1844.05</v>
      </c>
      <c r="L44" s="21"/>
      <c r="M44" s="13">
        <f>K44/J44</f>
        <v>368.81</v>
      </c>
    </row>
    <row r="45" spans="2:13" ht="31.2" customHeight="1" x14ac:dyDescent="0.3">
      <c r="B45" s="18"/>
      <c r="C45" s="18"/>
      <c r="D45" s="18"/>
      <c r="E45" s="19" t="s">
        <v>63</v>
      </c>
      <c r="F45" s="19"/>
      <c r="G45" s="19"/>
      <c r="H45" s="19"/>
      <c r="I45" s="14" t="s">
        <v>18</v>
      </c>
      <c r="J45" s="10">
        <v>2</v>
      </c>
      <c r="K45" s="21">
        <v>1462.43</v>
      </c>
      <c r="L45" s="21"/>
      <c r="M45" s="13">
        <f t="shared" ref="M45:M49" si="2">K45/J45</f>
        <v>731.21500000000003</v>
      </c>
    </row>
    <row r="46" spans="2:13" ht="27.6" customHeight="1" x14ac:dyDescent="0.3">
      <c r="B46" s="18"/>
      <c r="C46" s="18"/>
      <c r="D46" s="18"/>
      <c r="E46" s="19" t="s">
        <v>64</v>
      </c>
      <c r="F46" s="19"/>
      <c r="G46" s="19"/>
      <c r="H46" s="19"/>
      <c r="I46" s="14" t="s">
        <v>18</v>
      </c>
      <c r="J46" s="10">
        <v>2</v>
      </c>
      <c r="K46" s="21">
        <v>1642.35</v>
      </c>
      <c r="L46" s="21"/>
      <c r="M46" s="13">
        <f t="shared" si="2"/>
        <v>821.17499999999995</v>
      </c>
    </row>
    <row r="47" spans="2:13" ht="25.2" customHeight="1" x14ac:dyDescent="0.3">
      <c r="B47" s="18"/>
      <c r="C47" s="18"/>
      <c r="D47" s="18"/>
      <c r="E47" s="19" t="s">
        <v>23</v>
      </c>
      <c r="F47" s="19"/>
      <c r="G47" s="19"/>
      <c r="H47" s="19"/>
      <c r="I47" s="14" t="s">
        <v>21</v>
      </c>
      <c r="J47" s="10">
        <v>1</v>
      </c>
      <c r="K47" s="21">
        <v>39306.120000000003</v>
      </c>
      <c r="L47" s="21"/>
      <c r="M47" s="13">
        <f t="shared" si="2"/>
        <v>39306.120000000003</v>
      </c>
    </row>
    <row r="48" spans="2:13" ht="31.2" customHeight="1" x14ac:dyDescent="0.3">
      <c r="B48" s="18"/>
      <c r="C48" s="18"/>
      <c r="D48" s="18"/>
      <c r="E48" s="19" t="s">
        <v>24</v>
      </c>
      <c r="F48" s="19"/>
      <c r="G48" s="19"/>
      <c r="H48" s="19"/>
      <c r="I48" s="14" t="s">
        <v>18</v>
      </c>
      <c r="J48" s="10">
        <v>1</v>
      </c>
      <c r="K48" s="44">
        <v>312.14</v>
      </c>
      <c r="L48" s="44"/>
      <c r="M48" s="13">
        <f t="shared" si="2"/>
        <v>312.14</v>
      </c>
    </row>
    <row r="49" spans="2:13" ht="24.6" customHeight="1" x14ac:dyDescent="0.3">
      <c r="B49" s="18"/>
      <c r="C49" s="18"/>
      <c r="D49" s="18"/>
      <c r="E49" s="19" t="s">
        <v>65</v>
      </c>
      <c r="F49" s="19"/>
      <c r="G49" s="19"/>
      <c r="H49" s="19"/>
      <c r="I49" s="14" t="s">
        <v>18</v>
      </c>
      <c r="J49" s="10">
        <v>1</v>
      </c>
      <c r="K49" s="44">
        <v>330.37</v>
      </c>
      <c r="L49" s="44"/>
      <c r="M49" s="13">
        <f t="shared" si="2"/>
        <v>330.37</v>
      </c>
    </row>
    <row r="50" spans="2:13" ht="30.6" customHeight="1" x14ac:dyDescent="0.3">
      <c r="B50" s="18"/>
      <c r="C50" s="18"/>
      <c r="D50" s="18"/>
      <c r="E50" s="19" t="s">
        <v>66</v>
      </c>
      <c r="F50" s="19"/>
      <c r="G50" s="19"/>
      <c r="H50" s="19"/>
      <c r="I50" s="14" t="s">
        <v>18</v>
      </c>
      <c r="J50" s="10">
        <v>5</v>
      </c>
      <c r="K50" s="21">
        <v>1580.15</v>
      </c>
      <c r="L50" s="21"/>
      <c r="M50" s="13">
        <f>K50/J50</f>
        <v>316.03000000000003</v>
      </c>
    </row>
    <row r="51" spans="2:13" ht="24.6" customHeight="1" x14ac:dyDescent="0.3">
      <c r="B51" s="18"/>
      <c r="C51" s="18"/>
      <c r="D51" s="18"/>
      <c r="E51" s="19" t="s">
        <v>67</v>
      </c>
      <c r="F51" s="19"/>
      <c r="G51" s="19"/>
      <c r="H51" s="19"/>
      <c r="I51" s="14" t="s">
        <v>18</v>
      </c>
      <c r="J51" s="10">
        <v>6</v>
      </c>
      <c r="K51" s="21">
        <v>2370.59</v>
      </c>
      <c r="L51" s="21"/>
      <c r="M51" s="13">
        <f>K51/J51</f>
        <v>395.09833333333336</v>
      </c>
    </row>
    <row r="52" spans="2:13" ht="33.6" customHeight="1" x14ac:dyDescent="0.3">
      <c r="B52" s="18"/>
      <c r="C52" s="18"/>
      <c r="D52" s="18"/>
      <c r="E52" s="19" t="s">
        <v>68</v>
      </c>
      <c r="F52" s="19"/>
      <c r="G52" s="19"/>
      <c r="H52" s="19"/>
      <c r="I52" s="14" t="s">
        <v>18</v>
      </c>
      <c r="J52" s="10">
        <v>11</v>
      </c>
      <c r="K52" s="21">
        <v>72877.789999999994</v>
      </c>
      <c r="L52" s="21"/>
      <c r="M52" s="13">
        <f>K52/J52</f>
        <v>6625.2536363636355</v>
      </c>
    </row>
    <row r="53" spans="2:13" ht="28.8" customHeight="1" x14ac:dyDescent="0.3">
      <c r="B53" s="18"/>
      <c r="C53" s="18"/>
      <c r="D53" s="18"/>
      <c r="E53" s="19" t="s">
        <v>69</v>
      </c>
      <c r="F53" s="19"/>
      <c r="G53" s="19"/>
      <c r="H53" s="19"/>
      <c r="I53" s="14" t="s">
        <v>18</v>
      </c>
      <c r="J53" s="10">
        <v>1</v>
      </c>
      <c r="K53" s="21">
        <v>5294.5</v>
      </c>
      <c r="L53" s="21"/>
      <c r="M53" s="13">
        <f>K53/J53</f>
        <v>5294.5</v>
      </c>
    </row>
    <row r="54" spans="2:13" ht="30" customHeight="1" x14ac:dyDescent="0.3">
      <c r="B54" s="18"/>
      <c r="C54" s="18"/>
      <c r="D54" s="18"/>
      <c r="E54" s="19" t="s">
        <v>25</v>
      </c>
      <c r="F54" s="19"/>
      <c r="G54" s="19"/>
      <c r="H54" s="19"/>
      <c r="I54" s="14" t="s">
        <v>18</v>
      </c>
      <c r="J54" s="10">
        <v>1</v>
      </c>
      <c r="K54" s="44">
        <v>269.85000000000002</v>
      </c>
      <c r="L54" s="44"/>
      <c r="M54" s="13">
        <f>K54/J54</f>
        <v>269.85000000000002</v>
      </c>
    </row>
    <row r="55" spans="2:13" ht="30.6" customHeight="1" x14ac:dyDescent="0.3">
      <c r="B55" s="18"/>
      <c r="C55" s="18"/>
      <c r="D55" s="18"/>
      <c r="E55" s="19" t="s">
        <v>26</v>
      </c>
      <c r="F55" s="19"/>
      <c r="G55" s="19"/>
      <c r="H55" s="19"/>
      <c r="I55" s="14" t="s">
        <v>18</v>
      </c>
      <c r="J55" s="10">
        <v>1</v>
      </c>
      <c r="K55" s="44">
        <v>302.82</v>
      </c>
      <c r="L55" s="44"/>
      <c r="M55" s="13">
        <f t="shared" ref="M55:M57" si="3">K55/J55</f>
        <v>302.82</v>
      </c>
    </row>
    <row r="56" spans="2:13" ht="31.8" customHeight="1" x14ac:dyDescent="0.3">
      <c r="B56" s="18"/>
      <c r="C56" s="18"/>
      <c r="D56" s="18"/>
      <c r="E56" s="19" t="s">
        <v>70</v>
      </c>
      <c r="F56" s="19"/>
      <c r="G56" s="19"/>
      <c r="H56" s="19"/>
      <c r="I56" s="14" t="s">
        <v>18</v>
      </c>
      <c r="J56" s="10">
        <v>1</v>
      </c>
      <c r="K56" s="21">
        <v>6873.45</v>
      </c>
      <c r="L56" s="21"/>
      <c r="M56" s="13">
        <f t="shared" si="3"/>
        <v>6873.45</v>
      </c>
    </row>
    <row r="57" spans="2:13" ht="28.2" customHeight="1" x14ac:dyDescent="0.3">
      <c r="B57" s="18"/>
      <c r="C57" s="18"/>
      <c r="D57" s="18"/>
      <c r="E57" s="19" t="s">
        <v>27</v>
      </c>
      <c r="F57" s="19"/>
      <c r="G57" s="19"/>
      <c r="H57" s="19"/>
      <c r="I57" s="14" t="s">
        <v>21</v>
      </c>
      <c r="J57" s="10">
        <v>1</v>
      </c>
      <c r="K57" s="21">
        <v>9633.7199999999993</v>
      </c>
      <c r="L57" s="21"/>
      <c r="M57" s="13">
        <f t="shared" si="3"/>
        <v>9633.7199999999993</v>
      </c>
    </row>
    <row r="58" spans="2:13" ht="31.8" customHeight="1" x14ac:dyDescent="0.3">
      <c r="B58" s="18"/>
      <c r="C58" s="18"/>
      <c r="D58" s="18"/>
      <c r="E58" s="19" t="s">
        <v>71</v>
      </c>
      <c r="F58" s="19"/>
      <c r="G58" s="19"/>
      <c r="H58" s="19"/>
      <c r="I58" s="14" t="s">
        <v>18</v>
      </c>
      <c r="J58" s="10">
        <v>1</v>
      </c>
      <c r="K58" s="44">
        <v>330.37</v>
      </c>
      <c r="L58" s="44"/>
      <c r="M58" s="13">
        <f t="shared" ref="M58:M66" si="4">K58/J58</f>
        <v>330.37</v>
      </c>
    </row>
    <row r="59" spans="2:13" ht="20.399999999999999" customHeight="1" x14ac:dyDescent="0.3">
      <c r="B59" s="18"/>
      <c r="C59" s="18"/>
      <c r="D59" s="18"/>
      <c r="E59" s="19" t="s">
        <v>72</v>
      </c>
      <c r="F59" s="19"/>
      <c r="G59" s="19"/>
      <c r="H59" s="19"/>
      <c r="I59" s="14" t="s">
        <v>18</v>
      </c>
      <c r="J59" s="10">
        <v>1</v>
      </c>
      <c r="K59" s="44">
        <v>645.45000000000005</v>
      </c>
      <c r="L59" s="44"/>
      <c r="M59" s="13">
        <f t="shared" si="4"/>
        <v>645.45000000000005</v>
      </c>
    </row>
    <row r="60" spans="2:13" ht="25.2" customHeight="1" x14ac:dyDescent="0.3">
      <c r="B60" s="18"/>
      <c r="C60" s="18"/>
      <c r="D60" s="18"/>
      <c r="E60" s="19" t="s">
        <v>73</v>
      </c>
      <c r="F60" s="19"/>
      <c r="G60" s="19"/>
      <c r="H60" s="19"/>
      <c r="I60" s="14" t="s">
        <v>18</v>
      </c>
      <c r="J60" s="10">
        <v>12</v>
      </c>
      <c r="K60" s="44">
        <v>997.67</v>
      </c>
      <c r="L60" s="44"/>
      <c r="M60" s="13">
        <f t="shared" si="4"/>
        <v>83.139166666666668</v>
      </c>
    </row>
    <row r="61" spans="2:13" ht="28.2" customHeight="1" x14ac:dyDescent="0.3">
      <c r="B61" s="18"/>
      <c r="C61" s="18"/>
      <c r="D61" s="18"/>
      <c r="E61" s="19" t="s">
        <v>74</v>
      </c>
      <c r="F61" s="19"/>
      <c r="G61" s="19"/>
      <c r="H61" s="19"/>
      <c r="I61" s="14" t="s">
        <v>18</v>
      </c>
      <c r="J61" s="10">
        <v>6</v>
      </c>
      <c r="K61" s="21">
        <v>1820.55</v>
      </c>
      <c r="L61" s="21"/>
      <c r="M61" s="13">
        <f t="shared" si="4"/>
        <v>303.42500000000001</v>
      </c>
    </row>
    <row r="62" spans="2:13" ht="28.8" customHeight="1" x14ac:dyDescent="0.3">
      <c r="B62" s="18"/>
      <c r="C62" s="18"/>
      <c r="D62" s="18"/>
      <c r="E62" s="19" t="s">
        <v>75</v>
      </c>
      <c r="F62" s="19"/>
      <c r="G62" s="19"/>
      <c r="H62" s="19"/>
      <c r="I62" s="14" t="s">
        <v>18</v>
      </c>
      <c r="J62" s="10">
        <v>2</v>
      </c>
      <c r="K62" s="21">
        <v>2230.66</v>
      </c>
      <c r="L62" s="21"/>
      <c r="M62" s="13">
        <f t="shared" si="4"/>
        <v>1115.33</v>
      </c>
    </row>
    <row r="63" spans="2:13" ht="25.8" customHeight="1" x14ac:dyDescent="0.3">
      <c r="B63" s="18"/>
      <c r="C63" s="18"/>
      <c r="D63" s="18"/>
      <c r="E63" s="19" t="s">
        <v>76</v>
      </c>
      <c r="F63" s="19"/>
      <c r="G63" s="19"/>
      <c r="H63" s="19"/>
      <c r="I63" s="14" t="s">
        <v>18</v>
      </c>
      <c r="J63" s="10">
        <v>3</v>
      </c>
      <c r="K63" s="21">
        <v>4822.79</v>
      </c>
      <c r="L63" s="21"/>
      <c r="M63" s="13">
        <f t="shared" si="4"/>
        <v>1607.5966666666666</v>
      </c>
    </row>
    <row r="64" spans="2:13" ht="33" customHeight="1" x14ac:dyDescent="0.3">
      <c r="B64" s="35" t="s">
        <v>10</v>
      </c>
      <c r="C64" s="35"/>
      <c r="D64" s="35"/>
      <c r="E64" s="35"/>
      <c r="F64" s="35"/>
      <c r="G64" s="35"/>
      <c r="H64" s="3"/>
      <c r="I64" s="14"/>
      <c r="J64" s="4"/>
      <c r="K64" s="21">
        <v>51940</v>
      </c>
      <c r="L64" s="21"/>
      <c r="M64" s="13"/>
    </row>
    <row r="65" spans="2:13" ht="36.6" customHeight="1" x14ac:dyDescent="0.3">
      <c r="B65" s="18"/>
      <c r="C65" s="18"/>
      <c r="D65" s="18"/>
      <c r="E65" s="19" t="s">
        <v>77</v>
      </c>
      <c r="F65" s="19"/>
      <c r="G65" s="19"/>
      <c r="H65" s="19"/>
      <c r="I65" s="14" t="s">
        <v>21</v>
      </c>
      <c r="J65" s="10">
        <v>1</v>
      </c>
      <c r="K65" s="21">
        <v>1519.69</v>
      </c>
      <c r="L65" s="21"/>
      <c r="M65" s="13">
        <f t="shared" si="4"/>
        <v>1519.69</v>
      </c>
    </row>
    <row r="66" spans="2:13" ht="27" customHeight="1" x14ac:dyDescent="0.3">
      <c r="B66" s="18"/>
      <c r="C66" s="18"/>
      <c r="D66" s="18"/>
      <c r="E66" s="19" t="s">
        <v>28</v>
      </c>
      <c r="F66" s="19"/>
      <c r="G66" s="19"/>
      <c r="H66" s="19"/>
      <c r="I66" s="14" t="s">
        <v>40</v>
      </c>
      <c r="J66" s="10">
        <v>11</v>
      </c>
      <c r="K66" s="21">
        <v>1658.36</v>
      </c>
      <c r="L66" s="21"/>
      <c r="M66" s="13">
        <f t="shared" si="4"/>
        <v>150.76</v>
      </c>
    </row>
    <row r="67" spans="2:13" ht="45.6" customHeight="1" x14ac:dyDescent="0.3">
      <c r="B67" s="18"/>
      <c r="C67" s="18"/>
      <c r="D67" s="18"/>
      <c r="E67" s="19" t="s">
        <v>29</v>
      </c>
      <c r="F67" s="19"/>
      <c r="G67" s="19"/>
      <c r="H67" s="19"/>
      <c r="I67" s="14" t="s">
        <v>21</v>
      </c>
      <c r="J67" s="10">
        <v>1</v>
      </c>
      <c r="K67" s="21">
        <v>1056.01</v>
      </c>
      <c r="L67" s="21"/>
      <c r="M67" s="13">
        <f t="shared" ref="M67:M69" si="5">K67/J67</f>
        <v>1056.01</v>
      </c>
    </row>
    <row r="68" spans="2:13" ht="38.4" customHeight="1" x14ac:dyDescent="0.3">
      <c r="B68" s="18"/>
      <c r="C68" s="18"/>
      <c r="D68" s="18"/>
      <c r="E68" s="19" t="s">
        <v>78</v>
      </c>
      <c r="F68" s="19"/>
      <c r="G68" s="19"/>
      <c r="H68" s="19"/>
      <c r="I68" s="14" t="s">
        <v>21</v>
      </c>
      <c r="J68" s="10">
        <v>1</v>
      </c>
      <c r="K68" s="21">
        <v>18674.080000000002</v>
      </c>
      <c r="L68" s="21"/>
      <c r="M68" s="13">
        <f t="shared" si="5"/>
        <v>18674.080000000002</v>
      </c>
    </row>
    <row r="69" spans="2:13" ht="44.4" customHeight="1" x14ac:dyDescent="0.3">
      <c r="B69" s="18"/>
      <c r="C69" s="18"/>
      <c r="D69" s="18"/>
      <c r="E69" s="19" t="s">
        <v>79</v>
      </c>
      <c r="F69" s="19"/>
      <c r="G69" s="19"/>
      <c r="H69" s="19"/>
      <c r="I69" s="14" t="s">
        <v>21</v>
      </c>
      <c r="J69" s="10">
        <v>2</v>
      </c>
      <c r="K69" s="21">
        <v>12225.22</v>
      </c>
      <c r="L69" s="21"/>
      <c r="M69" s="13">
        <f t="shared" si="5"/>
        <v>6112.61</v>
      </c>
    </row>
    <row r="70" spans="2:13" ht="54.6" customHeight="1" x14ac:dyDescent="0.3">
      <c r="B70" s="18"/>
      <c r="C70" s="18"/>
      <c r="D70" s="18"/>
      <c r="E70" s="19" t="s">
        <v>80</v>
      </c>
      <c r="F70" s="19"/>
      <c r="G70" s="19"/>
      <c r="H70" s="19"/>
      <c r="I70" s="14" t="s">
        <v>21</v>
      </c>
      <c r="J70" s="10">
        <v>1</v>
      </c>
      <c r="K70" s="21">
        <v>16806.64</v>
      </c>
      <c r="L70" s="21"/>
      <c r="M70" s="13">
        <f t="shared" ref="M70:M72" si="6">K70/J70</f>
        <v>16806.64</v>
      </c>
    </row>
    <row r="71" spans="2:13" ht="43.2" customHeight="1" x14ac:dyDescent="0.3">
      <c r="B71" s="35" t="s">
        <v>11</v>
      </c>
      <c r="C71" s="35"/>
      <c r="D71" s="35"/>
      <c r="E71" s="35"/>
      <c r="F71" s="35"/>
      <c r="G71" s="35"/>
      <c r="H71" s="3"/>
      <c r="I71" s="14"/>
      <c r="J71" s="4"/>
      <c r="K71" s="21">
        <v>71326.97</v>
      </c>
      <c r="L71" s="21"/>
      <c r="M71" s="13"/>
    </row>
    <row r="72" spans="2:13" ht="21" customHeight="1" x14ac:dyDescent="0.3">
      <c r="B72" s="18"/>
      <c r="C72" s="18"/>
      <c r="D72" s="18"/>
      <c r="E72" s="19" t="s">
        <v>30</v>
      </c>
      <c r="F72" s="19"/>
      <c r="G72" s="19"/>
      <c r="H72" s="19"/>
      <c r="I72" s="14" t="s">
        <v>21</v>
      </c>
      <c r="J72" s="4">
        <v>1</v>
      </c>
      <c r="K72" s="21">
        <v>71326.97</v>
      </c>
      <c r="L72" s="21"/>
      <c r="M72" s="13">
        <f t="shared" si="6"/>
        <v>71326.97</v>
      </c>
    </row>
    <row r="73" spans="2:13" ht="32.4" customHeight="1" x14ac:dyDescent="0.3">
      <c r="B73" s="35" t="s">
        <v>88</v>
      </c>
      <c r="C73" s="35"/>
      <c r="D73" s="35"/>
      <c r="E73" s="35"/>
      <c r="F73" s="35"/>
      <c r="G73" s="35"/>
      <c r="H73" s="3"/>
      <c r="I73" s="14"/>
      <c r="J73" s="4"/>
      <c r="K73" s="21">
        <v>7653.72</v>
      </c>
      <c r="L73" s="21"/>
      <c r="M73" s="12"/>
    </row>
    <row r="74" spans="2:13" ht="55.2" customHeight="1" x14ac:dyDescent="0.3">
      <c r="B74" s="18"/>
      <c r="C74" s="18"/>
      <c r="D74" s="18"/>
      <c r="E74" s="19" t="s">
        <v>89</v>
      </c>
      <c r="F74" s="19"/>
      <c r="G74" s="19"/>
      <c r="H74" s="19"/>
      <c r="I74" s="14" t="s">
        <v>21</v>
      </c>
      <c r="J74" s="10">
        <v>1</v>
      </c>
      <c r="K74" s="21">
        <v>7653.72</v>
      </c>
      <c r="L74" s="21"/>
      <c r="M74" s="13">
        <f>K74/J74</f>
        <v>7653.72</v>
      </c>
    </row>
    <row r="75" spans="2:13" ht="43.2" customHeight="1" x14ac:dyDescent="0.3">
      <c r="B75" s="35" t="s">
        <v>12</v>
      </c>
      <c r="C75" s="35"/>
      <c r="D75" s="35"/>
      <c r="E75" s="35"/>
      <c r="F75" s="35"/>
      <c r="G75" s="35"/>
      <c r="H75" s="3"/>
      <c r="I75" s="14"/>
      <c r="J75" s="4"/>
      <c r="K75" s="21">
        <v>194880.96</v>
      </c>
      <c r="L75" s="21"/>
      <c r="M75" s="13"/>
    </row>
    <row r="76" spans="2:13" ht="30.6" customHeight="1" x14ac:dyDescent="0.3">
      <c r="B76" s="18"/>
      <c r="C76" s="18"/>
      <c r="D76" s="18"/>
      <c r="E76" s="19" t="s">
        <v>31</v>
      </c>
      <c r="F76" s="19"/>
      <c r="G76" s="19"/>
      <c r="H76" s="19"/>
      <c r="I76" s="14" t="s">
        <v>39</v>
      </c>
      <c r="J76" s="10">
        <v>12</v>
      </c>
      <c r="K76" s="21">
        <v>194880.96</v>
      </c>
      <c r="L76" s="21"/>
      <c r="M76" s="13">
        <f t="shared" ref="M76" si="7">K76/J76</f>
        <v>16240.08</v>
      </c>
    </row>
    <row r="77" spans="2:13" ht="33" customHeight="1" x14ac:dyDescent="0.3">
      <c r="B77" s="35" t="s">
        <v>90</v>
      </c>
      <c r="C77" s="35"/>
      <c r="D77" s="35"/>
      <c r="E77" s="35"/>
      <c r="F77" s="35"/>
      <c r="G77" s="35"/>
      <c r="H77" s="3"/>
      <c r="I77" s="14"/>
      <c r="J77" s="4"/>
      <c r="K77" s="21">
        <v>199707</v>
      </c>
      <c r="L77" s="21"/>
      <c r="M77" s="13"/>
    </row>
    <row r="78" spans="2:13" ht="28.8" customHeight="1" x14ac:dyDescent="0.3">
      <c r="B78" s="35" t="s">
        <v>81</v>
      </c>
      <c r="C78" s="35"/>
      <c r="D78" s="35"/>
      <c r="E78" s="35"/>
      <c r="F78" s="35"/>
      <c r="G78" s="35"/>
      <c r="H78" s="3"/>
      <c r="I78" s="14"/>
      <c r="J78" s="4"/>
      <c r="K78" s="21">
        <v>184660</v>
      </c>
      <c r="L78" s="21"/>
      <c r="M78" s="13"/>
    </row>
    <row r="79" spans="2:13" ht="36.6" customHeight="1" x14ac:dyDescent="0.3">
      <c r="B79" s="18"/>
      <c r="C79" s="18"/>
      <c r="D79" s="18"/>
      <c r="E79" s="19" t="s">
        <v>82</v>
      </c>
      <c r="F79" s="19"/>
      <c r="G79" s="19"/>
      <c r="H79" s="19"/>
      <c r="I79" s="14" t="s">
        <v>45</v>
      </c>
      <c r="J79" s="10">
        <v>3.21</v>
      </c>
      <c r="K79" s="21">
        <v>3242</v>
      </c>
      <c r="L79" s="21"/>
      <c r="M79" s="13">
        <f t="shared" ref="M79:M84" si="8">K79/J79</f>
        <v>1009.9688473520249</v>
      </c>
    </row>
    <row r="80" spans="2:13" ht="21" customHeight="1" x14ac:dyDescent="0.3">
      <c r="B80" s="18"/>
      <c r="C80" s="18"/>
      <c r="D80" s="18"/>
      <c r="E80" s="19" t="s">
        <v>83</v>
      </c>
      <c r="F80" s="19"/>
      <c r="G80" s="19"/>
      <c r="H80" s="19"/>
      <c r="I80" s="14" t="s">
        <v>45</v>
      </c>
      <c r="J80" s="10">
        <v>61.52</v>
      </c>
      <c r="K80" s="21">
        <v>91316</v>
      </c>
      <c r="L80" s="21"/>
      <c r="M80" s="13">
        <f t="shared" si="8"/>
        <v>1484.3302990897269</v>
      </c>
    </row>
    <row r="81" spans="2:13" ht="27" customHeight="1" x14ac:dyDescent="0.3">
      <c r="B81" s="18"/>
      <c r="C81" s="18"/>
      <c r="D81" s="18"/>
      <c r="E81" s="19" t="s">
        <v>84</v>
      </c>
      <c r="F81" s="19"/>
      <c r="G81" s="19"/>
      <c r="H81" s="19"/>
      <c r="I81" s="14" t="s">
        <v>85</v>
      </c>
      <c r="J81" s="10">
        <v>1</v>
      </c>
      <c r="K81" s="21">
        <v>90102</v>
      </c>
      <c r="L81" s="21"/>
      <c r="M81" s="13">
        <f t="shared" si="8"/>
        <v>90102</v>
      </c>
    </row>
    <row r="82" spans="2:13" ht="14.4" customHeight="1" x14ac:dyDescent="0.3">
      <c r="B82" s="35" t="s">
        <v>46</v>
      </c>
      <c r="C82" s="35"/>
      <c r="D82" s="35"/>
      <c r="E82" s="35"/>
      <c r="F82" s="35"/>
      <c r="G82" s="35"/>
      <c r="H82" s="3"/>
      <c r="I82" s="14"/>
      <c r="J82" s="4"/>
      <c r="K82" s="21">
        <v>15047</v>
      </c>
      <c r="L82" s="21"/>
      <c r="M82" s="13"/>
    </row>
    <row r="83" spans="2:13" ht="29.4" customHeight="1" x14ac:dyDescent="0.3">
      <c r="B83" s="35" t="s">
        <v>86</v>
      </c>
      <c r="C83" s="35"/>
      <c r="D83" s="35"/>
      <c r="E83" s="35"/>
      <c r="F83" s="35"/>
      <c r="G83" s="35"/>
      <c r="H83" s="3"/>
      <c r="I83" s="14"/>
      <c r="J83" s="4"/>
      <c r="K83" s="21">
        <v>15047</v>
      </c>
      <c r="L83" s="21"/>
      <c r="M83" s="13"/>
    </row>
    <row r="84" spans="2:13" ht="41.4" customHeight="1" x14ac:dyDescent="0.3">
      <c r="B84" s="18"/>
      <c r="C84" s="18"/>
      <c r="D84" s="18"/>
      <c r="E84" s="19" t="s">
        <v>87</v>
      </c>
      <c r="F84" s="19"/>
      <c r="G84" s="19"/>
      <c r="H84" s="19"/>
      <c r="I84" s="14" t="s">
        <v>18</v>
      </c>
      <c r="J84" s="10">
        <v>2</v>
      </c>
      <c r="K84" s="21">
        <v>15047</v>
      </c>
      <c r="L84" s="21"/>
      <c r="M84" s="13">
        <f t="shared" si="8"/>
        <v>7523.5</v>
      </c>
    </row>
    <row r="85" spans="2:13" ht="23.4" customHeight="1" x14ac:dyDescent="0.3">
      <c r="B85" s="35" t="s">
        <v>14</v>
      </c>
      <c r="C85" s="35"/>
      <c r="D85" s="35"/>
      <c r="E85" s="35"/>
      <c r="F85" s="35"/>
      <c r="G85" s="35"/>
      <c r="H85" s="3"/>
      <c r="I85" s="14"/>
      <c r="J85" s="4"/>
      <c r="K85" s="21">
        <v>225701.09</v>
      </c>
      <c r="L85" s="21"/>
      <c r="M85" s="13"/>
    </row>
    <row r="86" spans="2:13" ht="29.4" customHeight="1" x14ac:dyDescent="0.3">
      <c r="B86" s="35" t="s">
        <v>32</v>
      </c>
      <c r="C86" s="35"/>
      <c r="D86" s="35"/>
      <c r="E86" s="35"/>
      <c r="F86" s="35"/>
      <c r="G86" s="35"/>
      <c r="H86" s="3"/>
      <c r="I86" s="14"/>
      <c r="J86" s="4"/>
      <c r="K86" s="21">
        <v>10719.8</v>
      </c>
      <c r="L86" s="21"/>
      <c r="M86" s="13"/>
    </row>
    <row r="87" spans="2:13" ht="26.4" customHeight="1" x14ac:dyDescent="0.3">
      <c r="B87" s="18"/>
      <c r="C87" s="18"/>
      <c r="D87" s="18"/>
      <c r="E87" s="19" t="s">
        <v>33</v>
      </c>
      <c r="F87" s="19"/>
      <c r="G87" s="19"/>
      <c r="H87" s="19"/>
      <c r="I87" s="14" t="s">
        <v>39</v>
      </c>
      <c r="J87" s="4">
        <v>12</v>
      </c>
      <c r="K87" s="21">
        <v>10719.8</v>
      </c>
      <c r="L87" s="21"/>
      <c r="M87" s="13">
        <f t="shared" ref="M87" si="9">K87/J87</f>
        <v>893.31666666666661</v>
      </c>
    </row>
    <row r="88" spans="2:13" ht="26.4" customHeight="1" x14ac:dyDescent="0.3">
      <c r="B88" s="35" t="s">
        <v>34</v>
      </c>
      <c r="C88" s="35"/>
      <c r="D88" s="35"/>
      <c r="E88" s="35"/>
      <c r="F88" s="35"/>
      <c r="G88" s="35"/>
      <c r="H88" s="3"/>
      <c r="I88" s="14"/>
      <c r="J88" s="4"/>
      <c r="K88" s="21">
        <v>184195.74</v>
      </c>
      <c r="L88" s="21"/>
      <c r="M88" s="13"/>
    </row>
    <row r="89" spans="2:13" ht="31.2" customHeight="1" x14ac:dyDescent="0.3">
      <c r="B89" s="18"/>
      <c r="C89" s="18"/>
      <c r="D89" s="18"/>
      <c r="E89" s="19" t="s">
        <v>35</v>
      </c>
      <c r="F89" s="19"/>
      <c r="G89" s="19"/>
      <c r="H89" s="19"/>
      <c r="I89" s="17" t="s">
        <v>39</v>
      </c>
      <c r="J89" s="4">
        <v>12</v>
      </c>
      <c r="K89" s="21">
        <v>184195.74</v>
      </c>
      <c r="L89" s="21"/>
      <c r="M89" s="13">
        <f t="shared" ref="M89" si="10">K89/J89</f>
        <v>15349.644999999999</v>
      </c>
    </row>
    <row r="90" spans="2:13" ht="31.8" customHeight="1" x14ac:dyDescent="0.3">
      <c r="B90" s="35" t="s">
        <v>36</v>
      </c>
      <c r="C90" s="35"/>
      <c r="D90" s="35"/>
      <c r="E90" s="35"/>
      <c r="F90" s="35"/>
      <c r="G90" s="35"/>
      <c r="H90" s="3"/>
      <c r="I90" s="14"/>
      <c r="J90" s="4"/>
      <c r="K90" s="21">
        <v>30785.55</v>
      </c>
      <c r="L90" s="21"/>
      <c r="M90" s="13"/>
    </row>
    <row r="91" spans="2:13" s="15" customFormat="1" ht="34.799999999999997" customHeight="1" x14ac:dyDescent="0.3">
      <c r="B91" s="18"/>
      <c r="C91" s="18"/>
      <c r="D91" s="18"/>
      <c r="E91" s="19" t="s">
        <v>37</v>
      </c>
      <c r="F91" s="19"/>
      <c r="G91" s="19"/>
      <c r="H91" s="19"/>
      <c r="I91" s="17" t="s">
        <v>39</v>
      </c>
      <c r="J91" s="4">
        <v>12</v>
      </c>
      <c r="K91" s="21">
        <v>30785.55</v>
      </c>
      <c r="L91" s="21"/>
      <c r="M91" s="13">
        <f t="shared" ref="M91" si="11">K91/J91</f>
        <v>2565.4625000000001</v>
      </c>
    </row>
    <row r="92" spans="2:13" s="15" customFormat="1" ht="33" customHeight="1" x14ac:dyDescent="0.3">
      <c r="B92" s="20" t="s">
        <v>15</v>
      </c>
      <c r="C92" s="20"/>
      <c r="D92" s="20"/>
      <c r="E92" s="20"/>
      <c r="F92" s="20"/>
      <c r="G92" s="20"/>
      <c r="H92" s="20"/>
      <c r="I92" s="20"/>
      <c r="J92" s="20"/>
      <c r="K92" s="45">
        <v>934528.25</v>
      </c>
      <c r="L92" s="45"/>
      <c r="M92" s="16"/>
    </row>
  </sheetData>
  <mergeCells count="219">
    <mergeCell ref="K92:L92"/>
    <mergeCell ref="B89:D89"/>
    <mergeCell ref="K91:L91"/>
    <mergeCell ref="K88:L88"/>
    <mergeCell ref="B88:G88"/>
    <mergeCell ref="K89:L89"/>
    <mergeCell ref="E89:H89"/>
    <mergeCell ref="K90:L90"/>
    <mergeCell ref="B75:G75"/>
    <mergeCell ref="B78:G78"/>
    <mergeCell ref="B79:D79"/>
    <mergeCell ref="E79:H79"/>
    <mergeCell ref="B81:D81"/>
    <mergeCell ref="E81:H81"/>
    <mergeCell ref="K84:L84"/>
    <mergeCell ref="K85:L85"/>
    <mergeCell ref="K86:L86"/>
    <mergeCell ref="B86:G86"/>
    <mergeCell ref="K87:L87"/>
    <mergeCell ref="B87:D87"/>
    <mergeCell ref="E87:H87"/>
    <mergeCell ref="B84:D84"/>
    <mergeCell ref="E84:H84"/>
    <mergeCell ref="B85:G85"/>
    <mergeCell ref="K80:L80"/>
    <mergeCell ref="K81:L81"/>
    <mergeCell ref="K82:L82"/>
    <mergeCell ref="K83:L83"/>
    <mergeCell ref="B83:G83"/>
    <mergeCell ref="K76:L76"/>
    <mergeCell ref="K77:L77"/>
    <mergeCell ref="K78:L78"/>
    <mergeCell ref="K79:L79"/>
    <mergeCell ref="B76:D76"/>
    <mergeCell ref="E76:H76"/>
    <mergeCell ref="B77:G77"/>
    <mergeCell ref="B80:D80"/>
    <mergeCell ref="E80:H80"/>
    <mergeCell ref="B82:G82"/>
    <mergeCell ref="K72:L72"/>
    <mergeCell ref="K73:L73"/>
    <mergeCell ref="K74:L74"/>
    <mergeCell ref="K75:L75"/>
    <mergeCell ref="B73:G73"/>
    <mergeCell ref="B74:D74"/>
    <mergeCell ref="E74:H74"/>
    <mergeCell ref="B68:D68"/>
    <mergeCell ref="E68:H68"/>
    <mergeCell ref="K68:L68"/>
    <mergeCell ref="K69:L69"/>
    <mergeCell ref="B70:D70"/>
    <mergeCell ref="E70:H70"/>
    <mergeCell ref="K70:L70"/>
    <mergeCell ref="K71:L71"/>
    <mergeCell ref="B71:G71"/>
    <mergeCell ref="B69:D69"/>
    <mergeCell ref="E69:H69"/>
    <mergeCell ref="B72:D72"/>
    <mergeCell ref="E72:H72"/>
    <mergeCell ref="K66:L66"/>
    <mergeCell ref="K67:L67"/>
    <mergeCell ref="K63:L63"/>
    <mergeCell ref="K64:L64"/>
    <mergeCell ref="K65:L65"/>
    <mergeCell ref="B63:D63"/>
    <mergeCell ref="E63:H63"/>
    <mergeCell ref="B67:D67"/>
    <mergeCell ref="E67:H67"/>
    <mergeCell ref="B64:G64"/>
    <mergeCell ref="B66:D66"/>
    <mergeCell ref="E66:H66"/>
    <mergeCell ref="B65:D65"/>
    <mergeCell ref="E65:H65"/>
    <mergeCell ref="K60:L60"/>
    <mergeCell ref="K61:L61"/>
    <mergeCell ref="B62:D62"/>
    <mergeCell ref="E62:H62"/>
    <mergeCell ref="K62:L62"/>
    <mergeCell ref="B57:D57"/>
    <mergeCell ref="E57:H57"/>
    <mergeCell ref="K57:L57"/>
    <mergeCell ref="K58:L58"/>
    <mergeCell ref="K59:L59"/>
    <mergeCell ref="B58:D58"/>
    <mergeCell ref="E58:H58"/>
    <mergeCell ref="B60:D60"/>
    <mergeCell ref="E60:H60"/>
    <mergeCell ref="B61:D61"/>
    <mergeCell ref="E61:H61"/>
    <mergeCell ref="B59:D59"/>
    <mergeCell ref="E59:H59"/>
    <mergeCell ref="K54:L54"/>
    <mergeCell ref="K55:L55"/>
    <mergeCell ref="K56:L56"/>
    <mergeCell ref="K51:L51"/>
    <mergeCell ref="B52:D52"/>
    <mergeCell ref="E52:H52"/>
    <mergeCell ref="K52:L52"/>
    <mergeCell ref="K53:L53"/>
    <mergeCell ref="B51:D51"/>
    <mergeCell ref="E51:H51"/>
    <mergeCell ref="B53:D53"/>
    <mergeCell ref="E53:H53"/>
    <mergeCell ref="B55:D55"/>
    <mergeCell ref="E55:H55"/>
    <mergeCell ref="B56:D56"/>
    <mergeCell ref="E56:H56"/>
    <mergeCell ref="B54:D54"/>
    <mergeCell ref="E54:H54"/>
    <mergeCell ref="K48:L48"/>
    <mergeCell ref="K49:L49"/>
    <mergeCell ref="B50:D50"/>
    <mergeCell ref="E50:H50"/>
    <mergeCell ref="K50:L50"/>
    <mergeCell ref="B46:D46"/>
    <mergeCell ref="E46:H46"/>
    <mergeCell ref="K46:L46"/>
    <mergeCell ref="B47:D47"/>
    <mergeCell ref="E47:H47"/>
    <mergeCell ref="K47:L47"/>
    <mergeCell ref="B49:D49"/>
    <mergeCell ref="E49:H49"/>
    <mergeCell ref="B48:D48"/>
    <mergeCell ref="E48:H48"/>
    <mergeCell ref="K43:L43"/>
    <mergeCell ref="K44:L44"/>
    <mergeCell ref="B45:D45"/>
    <mergeCell ref="E45:H45"/>
    <mergeCell ref="K45:L45"/>
    <mergeCell ref="B38:D38"/>
    <mergeCell ref="E38:H38"/>
    <mergeCell ref="K41:L41"/>
    <mergeCell ref="B42:D42"/>
    <mergeCell ref="E42:H42"/>
    <mergeCell ref="K42:L42"/>
    <mergeCell ref="B44:D44"/>
    <mergeCell ref="E44:H44"/>
    <mergeCell ref="B39:D39"/>
    <mergeCell ref="E39:H39"/>
    <mergeCell ref="K39:L39"/>
    <mergeCell ref="B40:D40"/>
    <mergeCell ref="E40:H40"/>
    <mergeCell ref="K40:L40"/>
    <mergeCell ref="B43:G43"/>
    <mergeCell ref="B41:D41"/>
    <mergeCell ref="E41:H41"/>
    <mergeCell ref="K37:L37"/>
    <mergeCell ref="K38:L38"/>
    <mergeCell ref="K34:L34"/>
    <mergeCell ref="B35:D35"/>
    <mergeCell ref="E35:H35"/>
    <mergeCell ref="K35:L35"/>
    <mergeCell ref="B36:D36"/>
    <mergeCell ref="E36:H36"/>
    <mergeCell ref="K36:L36"/>
    <mergeCell ref="B37:D37"/>
    <mergeCell ref="E37:H37"/>
    <mergeCell ref="K32:L32"/>
    <mergeCell ref="B33:D33"/>
    <mergeCell ref="E33:H33"/>
    <mergeCell ref="K33:L33"/>
    <mergeCell ref="B34:D34"/>
    <mergeCell ref="E34:H34"/>
    <mergeCell ref="B30:D30"/>
    <mergeCell ref="E30:H30"/>
    <mergeCell ref="K30:L30"/>
    <mergeCell ref="B31:D31"/>
    <mergeCell ref="E31:H31"/>
    <mergeCell ref="K31:L31"/>
    <mergeCell ref="B32:D32"/>
    <mergeCell ref="E32:H32"/>
    <mergeCell ref="K28:L28"/>
    <mergeCell ref="K29:L29"/>
    <mergeCell ref="B27:D27"/>
    <mergeCell ref="E27:H27"/>
    <mergeCell ref="K27:L27"/>
    <mergeCell ref="B29:G29"/>
    <mergeCell ref="I14:J14"/>
    <mergeCell ref="I20:J20"/>
    <mergeCell ref="I22:J22"/>
    <mergeCell ref="B20:H20"/>
    <mergeCell ref="B22:H22"/>
    <mergeCell ref="I19:J19"/>
    <mergeCell ref="B19:H19"/>
    <mergeCell ref="B21:H21"/>
    <mergeCell ref="I21:J21"/>
    <mergeCell ref="B15:H15"/>
    <mergeCell ref="I15:J15"/>
    <mergeCell ref="B23:H23"/>
    <mergeCell ref="I23:J23"/>
    <mergeCell ref="B28:G28"/>
    <mergeCell ref="K7:L7"/>
    <mergeCell ref="B8:G8"/>
    <mergeCell ref="K8:L8"/>
    <mergeCell ref="K9:L9"/>
    <mergeCell ref="I7:J7"/>
    <mergeCell ref="I8:J8"/>
    <mergeCell ref="I9:J9"/>
    <mergeCell ref="B13:H13"/>
    <mergeCell ref="I13:J13"/>
    <mergeCell ref="B91:D91"/>
    <mergeCell ref="E91:H91"/>
    <mergeCell ref="B92:J92"/>
    <mergeCell ref="I12:J12"/>
    <mergeCell ref="B9:H9"/>
    <mergeCell ref="B10:H10"/>
    <mergeCell ref="B11:H11"/>
    <mergeCell ref="B12:H12"/>
    <mergeCell ref="B7:H7"/>
    <mergeCell ref="I10:J10"/>
    <mergeCell ref="I11:J11"/>
    <mergeCell ref="I16:J16"/>
    <mergeCell ref="I17:J17"/>
    <mergeCell ref="B16:H16"/>
    <mergeCell ref="B17:H17"/>
    <mergeCell ref="B14:H14"/>
    <mergeCell ref="B18:H18"/>
    <mergeCell ref="I18:J18"/>
    <mergeCell ref="B90:G90"/>
  </mergeCells>
  <pageMargins left="0.25" right="0.25" top="0.75" bottom="0.75" header="0.3" footer="0.3"/>
  <pageSetup paperSize="9" scale="73" fitToHeight="3" orientation="portrait" horizontalDpi="0" verticalDpi="0" r:id="rId1"/>
  <rowBreaks count="2" manualBreakCount="2">
    <brk id="24" max="16383" man="1"/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2015-06-11T11:59:00Z</dcterms:modified>
</cp:coreProperties>
</file>