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чий стол2903\Аликсиенко\2020 отчет 2.8\2.8 за 2019\"/>
    </mc:Choice>
  </mc:AlternateContent>
  <bookViews>
    <workbookView xWindow="0" yWindow="0" windowWidth="20490" windowHeight="7665"/>
  </bookViews>
  <sheets>
    <sheet name="Sheet1" sheetId="1" r:id="rId1"/>
    <sheet name="Sheet2" sheetId="2" r:id="rId2"/>
    <sheet name="Sheet3" sheetId="3" r:id="rId3"/>
  </sheets>
  <calcPr calcId="162913" iterateDelta="1E-4"/>
</workbook>
</file>

<file path=xl/calcChain.xml><?xml version="1.0" encoding="utf-8"?>
<calcChain xmlns="http://schemas.openxmlformats.org/spreadsheetml/2006/main">
  <c r="C115" i="1" l="1"/>
  <c r="C112" i="1"/>
  <c r="C93" i="1"/>
  <c r="C90" i="1"/>
  <c r="C69" i="1"/>
  <c r="C20" i="1"/>
  <c r="C72" i="1" l="1"/>
  <c r="C114" i="1" l="1"/>
  <c r="C92" i="1"/>
  <c r="C29" i="1"/>
  <c r="C17" i="1" l="1"/>
</calcChain>
</file>

<file path=xl/sharedStrings.xml><?xml version="1.0" encoding="utf-8"?>
<sst xmlns="http://schemas.openxmlformats.org/spreadsheetml/2006/main" count="182" uniqueCount="83">
  <si>
    <t>№</t>
  </si>
  <si>
    <t xml:space="preserve"> Наименование параметра</t>
  </si>
  <si>
    <t>Значение</t>
  </si>
  <si>
    <t>Дата заполнения/внесения изменений</t>
  </si>
  <si>
    <t>Дата начала отчётного периода</t>
  </si>
  <si>
    <t>Дата конца отчётного периода</t>
  </si>
  <si>
    <t>31.12.2019</t>
  </si>
  <si>
    <t>ОБЩАЯ ИНФОРМАЦИЯ О ВЫПОЛНЯЕМЫХ РАБОТАХ ПО СОДЕРЖАНИЮ И ТЕКУЩЕМУ РЕМОНТУ ОБЩЕГО ИМУЩЕСТВА</t>
  </si>
  <si>
    <t>Авансовые платежи потребителей (на начало периода):</t>
  </si>
  <si>
    <t>-</t>
  </si>
  <si>
    <t>Переходящие остатки денежных средств (на начало периода)</t>
  </si>
  <si>
    <t>Задолженность потребителей (на начало периода):</t>
  </si>
  <si>
    <t>Начислено за услуги (работы) по содержанию и текущему ремонту</t>
  </si>
  <si>
    <t xml:space="preserve">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</si>
  <si>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</si>
  <si>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</si>
  <si>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</si>
  <si>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</t>
  </si>
  <si>
    <t>- целевых взносов от собственников/нанимателей помещений</t>
  </si>
  <si>
    <t>- субсидий</t>
  </si>
  <si>
    <t>- денежных средств от использования общего имущества</t>
  </si>
  <si>
    <t>- прочие поступления (социальное обеспечение, поддержка граждан по жилищно-коммунальным услугам)</t>
  </si>
  <si>
    <t>Всего денежных средств с учетом остатков</t>
  </si>
  <si>
    <t>Авансовые платежи потребителей (на конец периода):</t>
  </si>
  <si>
    <t>Переходящие остатки денежных средств (на конец периода) в т.ч. денежные средства от использования общего имущества</t>
  </si>
  <si>
    <t>- денежных средств от собственников/нанимателей помещений</t>
  </si>
  <si>
    <t>-  в т.ч. денежные средства от использования общего имущества</t>
  </si>
  <si>
    <t>Задолженность потребителей (на конец периода): .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</si>
  <si>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</si>
  <si>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</t>
  </si>
  <si>
    <t>Уборка придомовой территории</t>
  </si>
  <si>
    <t>Годовая фактическая стоимость работ (услуг)</t>
  </si>
  <si>
    <t>Уборка мест общего пользования (лестничных клеток)</t>
  </si>
  <si>
    <t>22. Годовая фактическая стоимость работ (услуг)</t>
  </si>
  <si>
    <t>Благоустройство территории</t>
  </si>
  <si>
    <t>Озеленение территории</t>
  </si>
  <si>
    <t>Обслуживание лифтов</t>
  </si>
  <si>
    <t>Ежегодное страхование лифтов</t>
  </si>
  <si>
    <t>Аварийное обслуживание</t>
  </si>
  <si>
    <t>Управление многоквартирным домом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</si>
  <si>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</si>
  <si>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</si>
  <si>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</si>
  <si>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удовлетворении,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</si>
  <si>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</si>
  <si>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</si>
  <si>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 xml:space="preserve"> Авансовые платежи потребителей(на начало периода)</t>
  </si>
  <si>
    <t>Переходящие остатки денежных средств (на конец периода):</t>
  </si>
  <si>
    <t>Задолженность потребителей (на конец периода)</t>
  </si>
  <si>
    <t>ИНФОРМАЦИЯ О ПРЕДОСТАВЛЕННЫХ КОММУНАЛЬНЫХ УСЛУГАХ</t>
  </si>
  <si>
    <t>Отопление</t>
  </si>
  <si>
    <t>Вид коммунальной услуги</t>
  </si>
  <si>
    <t>Единица измерения</t>
  </si>
  <si>
    <t>Гкал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</si>
  <si>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</si>
  <si>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</si>
  <si>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</si>
  <si>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</si>
  <si>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</si>
  <si>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</si>
  <si>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поставщиком(поставщиками) коммунального ресурса</t>
  </si>
  <si>
    <t>Электроснабжение</t>
  </si>
  <si>
    <t>кВт/ч</t>
  </si>
  <si>
    <t>Горячее водоснабжение</t>
  </si>
  <si>
    <t xml:space="preserve"> Горячее водоснабжение</t>
  </si>
  <si>
    <t>куб. м</t>
  </si>
  <si>
    <t>Холодное водоснабжение</t>
  </si>
  <si>
    <t>Холодное водоснабжение и водоотведение</t>
  </si>
  <si>
    <t xml:space="preserve">Задолженность перед поставщиком(поставщиками) коммунального ресурса </t>
  </si>
  <si>
    <t>ИНФОРМАЦИЯ О НАЛИЧИИ ПРЕТЕНЗИЙ ПО КАЧЕСТВУ ПРЕДОСТАВЛЕННЫХ КОММУНАЛЬНЫХ УСЛУГ</t>
  </si>
  <si>
    <t>Количество удовлетворенных претензий 0</t>
  </si>
  <si>
    <t>Количество претензий, в удовлетворении которых отказано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</si>
  <si>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</si>
  <si>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</si>
  <si>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</si>
  <si>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29.03.2020</t>
  </si>
  <si>
    <t>01.07.2019</t>
  </si>
  <si>
    <t>Размер пени и штрафов, уплаченные поставщику (поставщикам) коммунального ресурса</t>
  </si>
  <si>
    <t>Получено денежных средств по результатам претензионное-исковой работы</t>
  </si>
  <si>
    <t>Обслуживание внутридомовых инженерных сетей и ремонт в процессе эксплуатации</t>
  </si>
  <si>
    <t>- в т.ч. денежных средств от собственников/нанимателей помещений</t>
  </si>
  <si>
    <r>
      <rPr>
        <sz val="10"/>
        <color rgb="FF000000"/>
        <rFont val="Arial"/>
        <family val="2"/>
        <charset val="204"/>
      </rPr>
      <t xml:space="preserve">ФОРМА 2.8 — ОТЧЁТ ОБ ИСПОЛНЕНИИ УПРАВЛЯЮЩЕЙ ОРГАНИЗАЦИЕЙ ДОГОВОРА УПРАВЛЕНИЯ, А ТАКЖЕ О ВЫПОЛНЕНИИ ТОВАРИЩЕСТВОМ, КООПЕРАТИВОМ СМЕТ ДОХОДОВ И РАСХОДОВ ПО АДРЕСУ: </t>
    </r>
    <r>
      <rPr>
        <b/>
        <sz val="12"/>
        <color rgb="FF000000"/>
        <rFont val="Arial??????????"/>
        <charset val="204"/>
      </rPr>
      <t xml:space="preserve">г. </t>
    </r>
    <r>
      <rPr>
        <sz val="14"/>
        <color rgb="FF000000"/>
        <rFont val="Arial"/>
        <family val="2"/>
        <charset val="204"/>
      </rPr>
      <t>Симферополь, ул. Старозенитная, 9</t>
    </r>
  </si>
  <si>
    <t>Содержание внутридомовых инженерных сетей и ремонт в процессе эксплуатации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</si>
</sst>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[$руб.-419];[Red]&quot;-&quot;#,##0.00&quot; &quot;[$руб.-419]"/>
    <numFmt numFmtId="165" formatCode="#,##0.00&quot; &quot;[$руб.-419];&quot;-&quot;#,##0.00&quot; &quot;[$руб.-419]"/>
    <numFmt numFmtId="166" formatCode="#,##0.00&quot; &quot;[$€-407];[Red]&quot;-&quot;#,##0.00&quot; &quot;[$€-407]"/>
  </numFmts>
  <fonts count="12"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2"/>
      <color rgb="FF000000"/>
      <name val="Arial??????????"/>
      <charset val="204"/>
    </font>
    <font>
      <sz val="10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color rgb="FF000000"/>
      <name val="Arial??????????"/>
      <charset val="204"/>
    </font>
    <font>
      <b/>
      <sz val="11"/>
      <color rgb="FF000000"/>
      <name val="Arial"/>
      <family val="2"/>
      <charset val="204"/>
    </font>
    <font>
      <b/>
      <sz val="9"/>
      <color rgb="FF000000"/>
      <name val="Arial??????????"/>
      <charset val="204"/>
    </font>
    <font>
      <sz val="9"/>
      <color rgb="FF000000"/>
      <name val="Arial???????"/>
      <charset val="204"/>
    </font>
    <font>
      <b/>
      <sz val="10"/>
      <color rgb="FF000000"/>
      <name val="Arial??????????"/>
      <charset val="204"/>
    </font>
    <font>
      <b/>
      <sz val="11"/>
      <color rgb="FF000000"/>
      <name val="Arial???????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6" fontId="2" fillId="0" borderId="0" applyBorder="0" applyProtection="0"/>
  </cellStyleXfs>
  <cellXfs count="3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6" fillId="4" borderId="0" xfId="0" applyFont="1" applyFill="1"/>
    <xf numFmtId="0" fontId="0" fillId="4" borderId="0" xfId="0" applyFill="1"/>
    <xf numFmtId="0" fontId="7" fillId="2" borderId="1" xfId="0" applyFont="1" applyFill="1" applyBorder="1" applyAlignment="1">
      <alignment horizontal="center"/>
    </xf>
    <xf numFmtId="0" fontId="8" fillId="4" borderId="1" xfId="0" applyFont="1" applyFill="1" applyBorder="1"/>
    <xf numFmtId="0" fontId="7" fillId="4" borderId="1" xfId="0" applyFont="1" applyFill="1" applyBorder="1"/>
    <xf numFmtId="0" fontId="0" fillId="2" borderId="1" xfId="0" applyFill="1" applyBorder="1" applyAlignment="1">
      <alignment horizontal="center"/>
    </xf>
    <xf numFmtId="0" fontId="9" fillId="4" borderId="1" xfId="0" applyFont="1" applyFill="1" applyBorder="1"/>
    <xf numFmtId="49" fontId="0" fillId="4" borderId="1" xfId="0" applyNumberFormat="1" applyFill="1" applyBorder="1"/>
    <xf numFmtId="164" fontId="7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165" fontId="0" fillId="4" borderId="1" xfId="0" applyNumberFormat="1" applyFill="1" applyBorder="1"/>
    <xf numFmtId="4" fontId="9" fillId="4" borderId="1" xfId="0" applyNumberFormat="1" applyFont="1" applyFill="1" applyBorder="1" applyAlignment="1">
      <alignment wrapText="1"/>
    </xf>
    <xf numFmtId="0" fontId="0" fillId="4" borderId="1" xfId="0" applyFill="1" applyBorder="1"/>
    <xf numFmtId="49" fontId="9" fillId="4" borderId="1" xfId="0" applyNumberFormat="1" applyFont="1" applyFill="1" applyBorder="1" applyAlignment="1">
      <alignment wrapText="1"/>
    </xf>
    <xf numFmtId="49" fontId="9" fillId="4" borderId="1" xfId="0" applyNumberFormat="1" applyFont="1" applyFill="1" applyBorder="1"/>
    <xf numFmtId="0" fontId="9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0" fillId="4" borderId="1" xfId="0" applyFill="1" applyBorder="1" applyAlignment="1">
      <alignment wrapText="1" shrinkToFit="1"/>
    </xf>
    <xf numFmtId="0" fontId="11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165" fontId="0" fillId="2" borderId="1" xfId="0" applyNumberFormat="1" applyFill="1" applyBorder="1"/>
    <xf numFmtId="0" fontId="9" fillId="2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workbookViewId="0">
      <selection activeCell="C127" sqref="C127"/>
    </sheetView>
  </sheetViews>
  <sheetFormatPr defaultColWidth="8.75" defaultRowHeight="14.25"/>
  <cols>
    <col min="1" max="1" width="5.5" style="1" customWidth="1"/>
    <col min="2" max="2" width="51.25" style="2" customWidth="1"/>
    <col min="3" max="3" width="48.5" style="2" customWidth="1"/>
    <col min="4" max="1024" width="10.75" style="2" customWidth="1"/>
    <col min="1025" max="1025" width="8.75" style="2" customWidth="1"/>
    <col min="1026" max="16384" width="8.75" style="2"/>
  </cols>
  <sheetData>
    <row r="1" spans="1:3" s="3" customFormat="1" ht="8.4499999999999993" customHeight="1">
      <c r="A1" s="1"/>
      <c r="B1" s="2"/>
      <c r="C1" s="2"/>
    </row>
    <row r="2" spans="1:3" s="3" customFormat="1" hidden="1">
      <c r="A2" s="1"/>
      <c r="B2" s="2"/>
      <c r="C2" s="2"/>
    </row>
    <row r="3" spans="1:3" s="3" customFormat="1" hidden="1">
      <c r="A3" s="1"/>
      <c r="B3" s="2"/>
      <c r="C3" s="2"/>
    </row>
    <row r="4" spans="1:3" s="3" customFormat="1" ht="53.45" customHeight="1">
      <c r="A4" s="1"/>
      <c r="B4" s="36" t="s">
        <v>81</v>
      </c>
      <c r="C4" s="36"/>
    </row>
    <row r="5" spans="1:3" s="3" customFormat="1" ht="10.9" customHeight="1">
      <c r="A5" s="1"/>
      <c r="B5" s="4"/>
      <c r="C5" s="5"/>
    </row>
    <row r="6" spans="1:3" s="3" customFormat="1" ht="15">
      <c r="A6" s="6" t="s">
        <v>0</v>
      </c>
      <c r="B6" s="7" t="s">
        <v>1</v>
      </c>
      <c r="C6" s="8" t="s">
        <v>2</v>
      </c>
    </row>
    <row r="7" spans="1:3" s="3" customFormat="1">
      <c r="A7" s="9">
        <v>1</v>
      </c>
      <c r="B7" s="10" t="s">
        <v>3</v>
      </c>
      <c r="C7" s="11" t="s">
        <v>75</v>
      </c>
    </row>
    <row r="8" spans="1:3" s="3" customFormat="1">
      <c r="A8" s="9">
        <v>2</v>
      </c>
      <c r="B8" s="10" t="s">
        <v>4</v>
      </c>
      <c r="C8" s="11" t="s">
        <v>76</v>
      </c>
    </row>
    <row r="9" spans="1:3" s="3" customFormat="1">
      <c r="A9" s="9">
        <v>3</v>
      </c>
      <c r="B9" s="10" t="s">
        <v>5</v>
      </c>
      <c r="C9" s="11" t="s">
        <v>6</v>
      </c>
    </row>
    <row r="10" spans="1:3" s="3" customFormat="1">
      <c r="A10" s="9"/>
      <c r="B10" s="37" t="s">
        <v>7</v>
      </c>
      <c r="C10" s="37"/>
    </row>
    <row r="11" spans="1:3" s="3" customFormat="1" ht="15">
      <c r="A11" s="6" t="s">
        <v>0</v>
      </c>
      <c r="B11" s="7" t="s">
        <v>1</v>
      </c>
      <c r="C11" s="8" t="s">
        <v>2</v>
      </c>
    </row>
    <row r="12" spans="1:3" s="3" customFormat="1" ht="15">
      <c r="A12" s="9">
        <v>4</v>
      </c>
      <c r="B12" s="10" t="s">
        <v>8</v>
      </c>
      <c r="C12" s="12" t="s">
        <v>9</v>
      </c>
    </row>
    <row r="13" spans="1:3" s="3" customFormat="1" ht="15">
      <c r="A13" s="9">
        <v>5</v>
      </c>
      <c r="B13" s="10" t="s">
        <v>10</v>
      </c>
      <c r="C13" s="13" t="s">
        <v>9</v>
      </c>
    </row>
    <row r="14" spans="1:3" s="3" customFormat="1">
      <c r="A14" s="9">
        <v>6</v>
      </c>
      <c r="B14" s="10" t="s">
        <v>11</v>
      </c>
      <c r="C14" s="14">
        <v>256209.39</v>
      </c>
    </row>
    <row r="15" spans="1:3" s="3" customFormat="1">
      <c r="A15" s="9">
        <v>7</v>
      </c>
      <c r="B15" s="15" t="s">
        <v>12</v>
      </c>
      <c r="C15" s="14">
        <v>663721.62</v>
      </c>
    </row>
    <row r="16" spans="1:3" s="3" customFormat="1">
      <c r="A16" s="9"/>
      <c r="B16" s="10" t="s">
        <v>13</v>
      </c>
      <c r="C16" s="16"/>
    </row>
    <row r="17" spans="1:5" s="3" customFormat="1">
      <c r="A17" s="9">
        <v>8</v>
      </c>
      <c r="B17" s="10" t="s">
        <v>14</v>
      </c>
      <c r="C17" s="14">
        <f>C15-C18-C19</f>
        <v>450466</v>
      </c>
    </row>
    <row r="18" spans="1:5" s="3" customFormat="1">
      <c r="A18" s="9">
        <v>9</v>
      </c>
      <c r="B18" s="10" t="s">
        <v>15</v>
      </c>
      <c r="C18" s="14">
        <v>11685.24</v>
      </c>
    </row>
    <row r="19" spans="1:5" s="3" customFormat="1">
      <c r="A19" s="9">
        <v>10</v>
      </c>
      <c r="B19" s="10" t="s">
        <v>16</v>
      </c>
      <c r="C19" s="14">
        <v>201570.38</v>
      </c>
    </row>
    <row r="20" spans="1:5" s="3" customFormat="1">
      <c r="A20" s="9">
        <v>11</v>
      </c>
      <c r="B20" s="10" t="s">
        <v>17</v>
      </c>
      <c r="C20" s="14">
        <f>C22+C25+C26</f>
        <v>635823.64</v>
      </c>
    </row>
    <row r="21" spans="1:5" s="3" customFormat="1">
      <c r="A21" s="9"/>
      <c r="B21" s="10" t="s">
        <v>13</v>
      </c>
      <c r="C21" s="16"/>
    </row>
    <row r="22" spans="1:5" s="3" customFormat="1">
      <c r="A22" s="9">
        <v>12</v>
      </c>
      <c r="B22" s="17" t="s">
        <v>25</v>
      </c>
      <c r="C22" s="14">
        <v>624595.96</v>
      </c>
    </row>
    <row r="23" spans="1:5" s="3" customFormat="1" ht="15">
      <c r="A23" s="9">
        <v>13</v>
      </c>
      <c r="B23" s="17" t="s">
        <v>18</v>
      </c>
      <c r="C23" s="13" t="s">
        <v>9</v>
      </c>
    </row>
    <row r="24" spans="1:5" s="3" customFormat="1" ht="15">
      <c r="A24" s="9">
        <v>14</v>
      </c>
      <c r="B24" s="18" t="s">
        <v>19</v>
      </c>
      <c r="C24" s="13" t="s">
        <v>9</v>
      </c>
    </row>
    <row r="25" spans="1:5" s="3" customFormat="1">
      <c r="A25" s="9">
        <v>15</v>
      </c>
      <c r="B25" s="18" t="s">
        <v>20</v>
      </c>
      <c r="C25" s="14">
        <v>5400</v>
      </c>
    </row>
    <row r="26" spans="1:5" s="3" customFormat="1" ht="24.75">
      <c r="A26" s="9">
        <v>16</v>
      </c>
      <c r="B26" s="17" t="s">
        <v>21</v>
      </c>
      <c r="C26" s="14">
        <v>5827.68</v>
      </c>
      <c r="E26" s="13" t="s">
        <v>9</v>
      </c>
    </row>
    <row r="27" spans="1:5" s="3" customFormat="1" ht="15">
      <c r="A27" s="9">
        <v>17</v>
      </c>
      <c r="B27" s="18" t="s">
        <v>22</v>
      </c>
      <c r="C27" s="13" t="s">
        <v>9</v>
      </c>
    </row>
    <row r="28" spans="1:5" s="3" customFormat="1" ht="15">
      <c r="A28" s="9">
        <v>18</v>
      </c>
      <c r="B28" s="18" t="s">
        <v>23</v>
      </c>
      <c r="C28" s="13" t="s">
        <v>9</v>
      </c>
    </row>
    <row r="29" spans="1:5" s="3" customFormat="1" ht="24">
      <c r="A29" s="9">
        <v>19</v>
      </c>
      <c r="B29" s="19" t="s">
        <v>24</v>
      </c>
      <c r="C29" s="14">
        <f>+C30+C31</f>
        <v>-284521.55</v>
      </c>
    </row>
    <row r="30" spans="1:5" s="3" customFormat="1">
      <c r="A30" s="9"/>
      <c r="B30" s="17" t="s">
        <v>80</v>
      </c>
      <c r="C30" s="14">
        <v>-289921.55</v>
      </c>
    </row>
    <row r="31" spans="1:5" s="3" customFormat="1">
      <c r="A31" s="20"/>
      <c r="B31" s="17" t="s">
        <v>26</v>
      </c>
      <c r="C31" s="14">
        <v>5400</v>
      </c>
    </row>
    <row r="32" spans="1:5" s="3" customFormat="1">
      <c r="A32" s="20">
        <v>20</v>
      </c>
      <c r="B32" s="18" t="s">
        <v>27</v>
      </c>
      <c r="C32" s="14">
        <v>288041.93</v>
      </c>
    </row>
    <row r="33" spans="1:3" s="3" customFormat="1" ht="30" customHeight="1">
      <c r="A33" s="20"/>
      <c r="B33" s="37" t="s">
        <v>28</v>
      </c>
      <c r="C33" s="37"/>
    </row>
    <row r="34" spans="1:3" s="3" customFormat="1" ht="15">
      <c r="A34" s="20"/>
      <c r="B34" s="34" t="s">
        <v>30</v>
      </c>
      <c r="C34" s="34"/>
    </row>
    <row r="35" spans="1:3" s="3" customFormat="1">
      <c r="A35" s="20">
        <v>21</v>
      </c>
      <c r="B35" s="10" t="s">
        <v>29</v>
      </c>
      <c r="C35" s="21" t="s">
        <v>30</v>
      </c>
    </row>
    <row r="36" spans="1:3" s="3" customFormat="1">
      <c r="A36" s="20">
        <v>22</v>
      </c>
      <c r="B36" s="10" t="s">
        <v>31</v>
      </c>
      <c r="C36" s="22">
        <v>104582.9</v>
      </c>
    </row>
    <row r="37" spans="1:3" s="3" customFormat="1" ht="15">
      <c r="A37" s="20"/>
      <c r="B37" s="34" t="s">
        <v>32</v>
      </c>
      <c r="C37" s="34"/>
    </row>
    <row r="38" spans="1:3" s="3" customFormat="1">
      <c r="A38" s="20">
        <v>21</v>
      </c>
      <c r="B38" s="10" t="s">
        <v>29</v>
      </c>
      <c r="C38" s="16" t="s">
        <v>32</v>
      </c>
    </row>
    <row r="39" spans="1:3" s="3" customFormat="1">
      <c r="A39" s="20">
        <v>22</v>
      </c>
      <c r="B39" s="10" t="s">
        <v>33</v>
      </c>
      <c r="C39" s="22">
        <v>101369.46</v>
      </c>
    </row>
    <row r="40" spans="1:3" s="3" customFormat="1" ht="15">
      <c r="A40" s="20"/>
      <c r="B40" s="34" t="s">
        <v>34</v>
      </c>
      <c r="C40" s="34"/>
    </row>
    <row r="41" spans="1:3" s="3" customFormat="1">
      <c r="A41" s="20">
        <v>21</v>
      </c>
      <c r="B41" s="10" t="s">
        <v>29</v>
      </c>
      <c r="C41" s="23" t="s">
        <v>34</v>
      </c>
    </row>
    <row r="42" spans="1:3" s="3" customFormat="1">
      <c r="A42" s="20">
        <v>22</v>
      </c>
      <c r="B42" s="10" t="s">
        <v>31</v>
      </c>
      <c r="C42" s="22">
        <v>13375.97</v>
      </c>
    </row>
    <row r="43" spans="1:3" s="3" customFormat="1" ht="15">
      <c r="A43" s="20"/>
      <c r="B43" s="34" t="s">
        <v>35</v>
      </c>
      <c r="C43" s="34"/>
    </row>
    <row r="44" spans="1:3" s="3" customFormat="1">
      <c r="A44" s="20">
        <v>21</v>
      </c>
      <c r="B44" s="10" t="s">
        <v>29</v>
      </c>
      <c r="C44" s="23" t="s">
        <v>35</v>
      </c>
    </row>
    <row r="45" spans="1:3" s="3" customFormat="1">
      <c r="A45" s="20">
        <v>22</v>
      </c>
      <c r="B45" s="10" t="s">
        <v>31</v>
      </c>
      <c r="C45" s="22">
        <v>17127.7</v>
      </c>
    </row>
    <row r="46" spans="1:3" s="3" customFormat="1" ht="15">
      <c r="A46" s="20"/>
      <c r="B46" s="34" t="s">
        <v>82</v>
      </c>
      <c r="C46" s="34"/>
    </row>
    <row r="47" spans="1:3" s="3" customFormat="1" ht="28.5">
      <c r="A47" s="20">
        <v>21</v>
      </c>
      <c r="B47" s="10" t="s">
        <v>29</v>
      </c>
      <c r="C47" s="21" t="s">
        <v>79</v>
      </c>
    </row>
    <row r="48" spans="1:3" s="3" customFormat="1">
      <c r="A48" s="20">
        <v>22</v>
      </c>
      <c r="B48" s="10" t="s">
        <v>31</v>
      </c>
      <c r="C48" s="22">
        <v>109256.99</v>
      </c>
    </row>
    <row r="49" spans="1:3" s="3" customFormat="1" ht="15">
      <c r="A49" s="20"/>
      <c r="B49" s="34" t="s">
        <v>36</v>
      </c>
      <c r="C49" s="34"/>
    </row>
    <row r="50" spans="1:3" s="3" customFormat="1">
      <c r="A50" s="20">
        <v>21</v>
      </c>
      <c r="B50" s="10" t="s">
        <v>29</v>
      </c>
      <c r="C50" s="16" t="s">
        <v>36</v>
      </c>
    </row>
    <row r="51" spans="1:3" s="3" customFormat="1">
      <c r="A51" s="20">
        <v>22</v>
      </c>
      <c r="B51" s="10" t="s">
        <v>31</v>
      </c>
      <c r="C51" s="22">
        <v>85302.25</v>
      </c>
    </row>
    <row r="52" spans="1:3" s="3" customFormat="1" ht="15">
      <c r="A52" s="20"/>
      <c r="B52" s="34" t="s">
        <v>37</v>
      </c>
      <c r="C52" s="34"/>
    </row>
    <row r="53" spans="1:3" s="3" customFormat="1">
      <c r="A53" s="20">
        <v>21</v>
      </c>
      <c r="B53" s="10" t="s">
        <v>29</v>
      </c>
      <c r="C53" s="16" t="s">
        <v>37</v>
      </c>
    </row>
    <row r="54" spans="1:3" s="3" customFormat="1">
      <c r="A54" s="20">
        <v>22</v>
      </c>
      <c r="B54" s="10" t="s">
        <v>31</v>
      </c>
      <c r="C54" s="22">
        <v>2337.0500000000002</v>
      </c>
    </row>
    <row r="55" spans="1:3" s="3" customFormat="1" ht="15">
      <c r="A55" s="20"/>
      <c r="B55" s="34" t="s">
        <v>38</v>
      </c>
      <c r="C55" s="34"/>
    </row>
    <row r="56" spans="1:3" s="3" customFormat="1">
      <c r="A56" s="20">
        <v>21</v>
      </c>
      <c r="B56" s="10" t="s">
        <v>29</v>
      </c>
      <c r="C56" s="16" t="s">
        <v>38</v>
      </c>
    </row>
    <row r="57" spans="1:3" s="3" customFormat="1">
      <c r="A57" s="20">
        <v>22</v>
      </c>
      <c r="B57" s="10" t="s">
        <v>31</v>
      </c>
      <c r="C57" s="22">
        <v>29213.1</v>
      </c>
    </row>
    <row r="58" spans="1:3" s="3" customFormat="1" ht="15">
      <c r="A58" s="20"/>
      <c r="B58" s="34" t="s">
        <v>39</v>
      </c>
      <c r="C58" s="34"/>
    </row>
    <row r="59" spans="1:3" s="3" customFormat="1">
      <c r="A59" s="20">
        <v>21</v>
      </c>
      <c r="B59" s="10" t="s">
        <v>29</v>
      </c>
      <c r="C59" s="16" t="s">
        <v>39</v>
      </c>
    </row>
    <row r="60" spans="1:3" s="3" customFormat="1">
      <c r="A60" s="20">
        <v>22</v>
      </c>
      <c r="B60" s="10" t="s">
        <v>31</v>
      </c>
      <c r="C60" s="22">
        <v>201570.38</v>
      </c>
    </row>
    <row r="61" spans="1:3" s="3" customFormat="1" ht="15">
      <c r="A61" s="20"/>
      <c r="B61" s="32" t="s">
        <v>40</v>
      </c>
      <c r="C61" s="32"/>
    </row>
    <row r="62" spans="1:3" s="3" customFormat="1" ht="15">
      <c r="A62" s="20">
        <v>27</v>
      </c>
      <c r="B62" s="10" t="s">
        <v>41</v>
      </c>
      <c r="C62" s="13" t="s">
        <v>9</v>
      </c>
    </row>
    <row r="63" spans="1:3" s="3" customFormat="1" ht="15">
      <c r="A63" s="20">
        <v>28</v>
      </c>
      <c r="B63" s="10" t="s">
        <v>42</v>
      </c>
      <c r="C63" s="13" t="s">
        <v>9</v>
      </c>
    </row>
    <row r="64" spans="1:3" s="3" customFormat="1" ht="15">
      <c r="A64" s="20">
        <v>29</v>
      </c>
      <c r="B64" s="10" t="s">
        <v>43</v>
      </c>
      <c r="C64" s="13" t="s">
        <v>9</v>
      </c>
    </row>
    <row r="65" spans="1:3" s="3" customFormat="1" ht="15">
      <c r="A65" s="20">
        <v>30</v>
      </c>
      <c r="B65" s="10" t="s">
        <v>44</v>
      </c>
      <c r="C65" s="13" t="s">
        <v>9</v>
      </c>
    </row>
    <row r="66" spans="1:3" s="3" customFormat="1" ht="15">
      <c r="A66" s="20"/>
      <c r="B66" s="35" t="s">
        <v>45</v>
      </c>
      <c r="C66" s="35"/>
    </row>
    <row r="67" spans="1:3" s="3" customFormat="1" ht="15">
      <c r="A67" s="20">
        <v>31</v>
      </c>
      <c r="B67" s="10" t="s">
        <v>46</v>
      </c>
      <c r="C67" s="13" t="s">
        <v>9</v>
      </c>
    </row>
    <row r="68" spans="1:3" s="3" customFormat="1" ht="15">
      <c r="A68" s="20">
        <v>32</v>
      </c>
      <c r="B68" s="10" t="s">
        <v>10</v>
      </c>
      <c r="C68" s="13" t="s">
        <v>9</v>
      </c>
    </row>
    <row r="69" spans="1:3" s="3" customFormat="1">
      <c r="A69" s="20">
        <v>33</v>
      </c>
      <c r="B69" s="10" t="s">
        <v>11</v>
      </c>
      <c r="C69" s="14">
        <f>36913.44+38571.13</f>
        <v>75484.570000000007</v>
      </c>
    </row>
    <row r="70" spans="1:3" s="3" customFormat="1" ht="15">
      <c r="A70" s="20">
        <v>34</v>
      </c>
      <c r="B70" s="10" t="s">
        <v>23</v>
      </c>
      <c r="C70" s="13" t="s">
        <v>9</v>
      </c>
    </row>
    <row r="71" spans="1:3" s="3" customFormat="1" ht="15">
      <c r="A71" s="20">
        <v>35</v>
      </c>
      <c r="B71" s="10" t="s">
        <v>47</v>
      </c>
      <c r="C71" s="13" t="s">
        <v>9</v>
      </c>
    </row>
    <row r="72" spans="1:3" s="3" customFormat="1">
      <c r="A72" s="20">
        <v>36</v>
      </c>
      <c r="B72" s="10" t="s">
        <v>48</v>
      </c>
      <c r="C72" s="14">
        <f>C91+C113</f>
        <v>58508.56</v>
      </c>
    </row>
    <row r="73" spans="1:3" s="3" customFormat="1" ht="15">
      <c r="A73" s="20"/>
      <c r="B73" s="35" t="s">
        <v>49</v>
      </c>
      <c r="C73" s="35"/>
    </row>
    <row r="74" spans="1:3" s="3" customFormat="1" ht="15">
      <c r="A74" s="20"/>
      <c r="B74" s="24" t="s">
        <v>50</v>
      </c>
      <c r="C74" s="16"/>
    </row>
    <row r="75" spans="1:3" s="3" customFormat="1">
      <c r="A75" s="20">
        <v>37</v>
      </c>
      <c r="B75" s="10" t="s">
        <v>51</v>
      </c>
      <c r="C75" s="16" t="s">
        <v>50</v>
      </c>
    </row>
    <row r="76" spans="1:3" s="3" customFormat="1">
      <c r="A76" s="20">
        <v>38</v>
      </c>
      <c r="B76" s="10" t="s">
        <v>52</v>
      </c>
      <c r="C76" s="16" t="s">
        <v>53</v>
      </c>
    </row>
    <row r="77" spans="1:3" s="3" customFormat="1" ht="15">
      <c r="A77" s="20">
        <v>39</v>
      </c>
      <c r="B77" s="10" t="s">
        <v>54</v>
      </c>
      <c r="C77" s="13" t="s">
        <v>9</v>
      </c>
    </row>
    <row r="78" spans="1:3" s="3" customFormat="1" ht="15">
      <c r="A78" s="20">
        <v>40</v>
      </c>
      <c r="B78" s="10" t="s">
        <v>55</v>
      </c>
      <c r="C78" s="13" t="s">
        <v>9</v>
      </c>
    </row>
    <row r="79" spans="1:3" s="3" customFormat="1" ht="15">
      <c r="A79" s="20">
        <v>41</v>
      </c>
      <c r="B79" s="10" t="s">
        <v>56</v>
      </c>
      <c r="C79" s="13" t="s">
        <v>9</v>
      </c>
    </row>
    <row r="80" spans="1:3" s="3" customFormat="1" ht="15">
      <c r="A80" s="20">
        <v>42</v>
      </c>
      <c r="B80" s="10" t="s">
        <v>57</v>
      </c>
      <c r="C80" s="13" t="s">
        <v>9</v>
      </c>
    </row>
    <row r="81" spans="1:3" s="3" customFormat="1" ht="15">
      <c r="A81" s="20">
        <v>43</v>
      </c>
      <c r="B81" s="10" t="s">
        <v>58</v>
      </c>
      <c r="C81" s="13" t="s">
        <v>9</v>
      </c>
    </row>
    <row r="82" spans="1:3" s="3" customFormat="1" ht="15">
      <c r="A82" s="20">
        <v>44</v>
      </c>
      <c r="B82" s="10" t="s">
        <v>59</v>
      </c>
      <c r="C82" s="13" t="s">
        <v>9</v>
      </c>
    </row>
    <row r="83" spans="1:3" s="3" customFormat="1" ht="24.75">
      <c r="A83" s="20">
        <v>45</v>
      </c>
      <c r="B83" s="19" t="s">
        <v>60</v>
      </c>
      <c r="C83" s="13" t="s">
        <v>9</v>
      </c>
    </row>
    <row r="84" spans="1:3" s="3" customFormat="1" ht="24.75">
      <c r="A84" s="20">
        <v>46</v>
      </c>
      <c r="B84" s="19" t="s">
        <v>77</v>
      </c>
      <c r="C84" s="13" t="s">
        <v>9</v>
      </c>
    </row>
    <row r="85" spans="1:3" s="3" customFormat="1" ht="15">
      <c r="A85" s="20"/>
      <c r="B85" s="24" t="s">
        <v>61</v>
      </c>
      <c r="C85" s="16"/>
    </row>
    <row r="86" spans="1:3" s="3" customFormat="1">
      <c r="A86" s="20">
        <v>37</v>
      </c>
      <c r="B86" s="10" t="s">
        <v>51</v>
      </c>
      <c r="C86" s="16" t="s">
        <v>61</v>
      </c>
    </row>
    <row r="87" spans="1:3" s="3" customFormat="1">
      <c r="A87" s="20">
        <v>38</v>
      </c>
      <c r="B87" s="10" t="s">
        <v>52</v>
      </c>
      <c r="C87" s="16" t="s">
        <v>62</v>
      </c>
    </row>
    <row r="88" spans="1:3" s="3" customFormat="1">
      <c r="A88" s="20">
        <v>39</v>
      </c>
      <c r="B88" s="10" t="s">
        <v>54</v>
      </c>
      <c r="C88" s="16">
        <v>28075</v>
      </c>
    </row>
    <row r="89" spans="1:3" s="3" customFormat="1">
      <c r="A89" s="9">
        <v>40</v>
      </c>
      <c r="B89" s="10" t="s">
        <v>55</v>
      </c>
      <c r="C89" s="14">
        <v>106980.97</v>
      </c>
    </row>
    <row r="90" spans="1:3" s="3" customFormat="1">
      <c r="A90" s="9">
        <v>41</v>
      </c>
      <c r="B90" s="10" t="s">
        <v>56</v>
      </c>
      <c r="C90" s="14">
        <f>115399.58+898.24</f>
        <v>116297.82</v>
      </c>
    </row>
    <row r="91" spans="1:3" s="3" customFormat="1">
      <c r="A91" s="9">
        <v>42</v>
      </c>
      <c r="B91" s="10" t="s">
        <v>57</v>
      </c>
      <c r="C91" s="14">
        <v>29254.28</v>
      </c>
    </row>
    <row r="92" spans="1:3" s="3" customFormat="1">
      <c r="A92" s="9">
        <v>43</v>
      </c>
      <c r="B92" s="10" t="s">
        <v>58</v>
      </c>
      <c r="C92" s="14">
        <f>C89</f>
        <v>106980.97</v>
      </c>
    </row>
    <row r="93" spans="1:3" s="3" customFormat="1">
      <c r="A93" s="9">
        <v>44</v>
      </c>
      <c r="B93" s="10" t="s">
        <v>59</v>
      </c>
      <c r="C93" s="14">
        <f>+C92+37333.88-12603.45</f>
        <v>131711.4</v>
      </c>
    </row>
    <row r="94" spans="1:3" s="3" customFormat="1" ht="24">
      <c r="A94" s="9">
        <v>45</v>
      </c>
      <c r="B94" s="19" t="s">
        <v>60</v>
      </c>
      <c r="C94" s="14">
        <v>12603.45</v>
      </c>
    </row>
    <row r="95" spans="1:3" s="3" customFormat="1" ht="24">
      <c r="A95" s="9">
        <v>46</v>
      </c>
      <c r="B95" s="19" t="s">
        <v>77</v>
      </c>
      <c r="C95" s="14">
        <v>0</v>
      </c>
    </row>
    <row r="96" spans="1:3" s="3" customFormat="1" ht="15">
      <c r="A96" s="20"/>
      <c r="B96" s="24" t="s">
        <v>63</v>
      </c>
      <c r="C96" s="16"/>
    </row>
    <row r="97" spans="1:3" s="3" customFormat="1">
      <c r="A97" s="20">
        <v>37</v>
      </c>
      <c r="B97" s="10" t="s">
        <v>51</v>
      </c>
      <c r="C97" s="16" t="s">
        <v>64</v>
      </c>
    </row>
    <row r="98" spans="1:3" s="3" customFormat="1">
      <c r="A98" s="20">
        <v>38</v>
      </c>
      <c r="B98" s="10" t="s">
        <v>52</v>
      </c>
      <c r="C98" s="16" t="s">
        <v>65</v>
      </c>
    </row>
    <row r="99" spans="1:3" s="3" customFormat="1" ht="15">
      <c r="A99" s="20">
        <v>39</v>
      </c>
      <c r="B99" s="10" t="s">
        <v>54</v>
      </c>
      <c r="C99" s="13" t="s">
        <v>9</v>
      </c>
    </row>
    <row r="100" spans="1:3" s="3" customFormat="1" ht="15">
      <c r="A100" s="20">
        <v>40</v>
      </c>
      <c r="B100" s="10" t="s">
        <v>55</v>
      </c>
      <c r="C100" s="13" t="s">
        <v>9</v>
      </c>
    </row>
    <row r="101" spans="1:3" s="3" customFormat="1" ht="15">
      <c r="A101" s="20">
        <v>41</v>
      </c>
      <c r="B101" s="10" t="s">
        <v>56</v>
      </c>
      <c r="C101" s="13" t="s">
        <v>9</v>
      </c>
    </row>
    <row r="102" spans="1:3" s="3" customFormat="1" ht="15">
      <c r="A102" s="20">
        <v>42</v>
      </c>
      <c r="B102" s="10" t="s">
        <v>57</v>
      </c>
      <c r="C102" s="13" t="s">
        <v>9</v>
      </c>
    </row>
    <row r="103" spans="1:3" s="3" customFormat="1" ht="15">
      <c r="A103" s="20">
        <v>43</v>
      </c>
      <c r="B103" s="10" t="s">
        <v>58</v>
      </c>
      <c r="C103" s="13" t="s">
        <v>9</v>
      </c>
    </row>
    <row r="104" spans="1:3" s="3" customFormat="1" ht="15">
      <c r="A104" s="20">
        <v>44</v>
      </c>
      <c r="B104" s="10" t="s">
        <v>59</v>
      </c>
      <c r="C104" s="13" t="s">
        <v>9</v>
      </c>
    </row>
    <row r="105" spans="1:3" s="3" customFormat="1" ht="24.75">
      <c r="A105" s="20">
        <v>45</v>
      </c>
      <c r="B105" s="19" t="s">
        <v>60</v>
      </c>
      <c r="C105" s="13" t="s">
        <v>9</v>
      </c>
    </row>
    <row r="106" spans="1:3" s="3" customFormat="1" ht="24.75">
      <c r="A106" s="20">
        <v>46</v>
      </c>
      <c r="B106" s="19" t="s">
        <v>77</v>
      </c>
      <c r="C106" s="13" t="s">
        <v>9</v>
      </c>
    </row>
    <row r="107" spans="1:3" s="3" customFormat="1" ht="15">
      <c r="A107" s="25"/>
      <c r="B107" s="24" t="s">
        <v>66</v>
      </c>
      <c r="C107" s="16"/>
    </row>
    <row r="108" spans="1:3" s="3" customFormat="1">
      <c r="A108" s="20">
        <v>37</v>
      </c>
      <c r="B108" s="10" t="s">
        <v>51</v>
      </c>
      <c r="C108" s="16" t="s">
        <v>67</v>
      </c>
    </row>
    <row r="109" spans="1:3" s="3" customFormat="1">
      <c r="A109" s="20">
        <v>38</v>
      </c>
      <c r="B109" s="10" t="s">
        <v>52</v>
      </c>
      <c r="C109" s="16" t="s">
        <v>65</v>
      </c>
    </row>
    <row r="110" spans="1:3" s="3" customFormat="1">
      <c r="A110" s="20">
        <v>39</v>
      </c>
      <c r="B110" s="10" t="s">
        <v>54</v>
      </c>
      <c r="C110" s="16">
        <v>2610</v>
      </c>
    </row>
    <row r="111" spans="1:3" s="3" customFormat="1">
      <c r="A111" s="20">
        <v>40</v>
      </c>
      <c r="B111" s="10" t="s">
        <v>55</v>
      </c>
      <c r="C111" s="14">
        <v>129844.59</v>
      </c>
    </row>
    <row r="112" spans="1:3" s="3" customFormat="1">
      <c r="A112" s="20">
        <v>41</v>
      </c>
      <c r="B112" s="10" t="s">
        <v>56</v>
      </c>
      <c r="C112" s="14">
        <f>132928.41+1669.75</f>
        <v>134598.16</v>
      </c>
    </row>
    <row r="113" spans="1:3" s="3" customFormat="1">
      <c r="A113" s="20">
        <v>42</v>
      </c>
      <c r="B113" s="10" t="s">
        <v>57</v>
      </c>
      <c r="C113" s="14">
        <v>29254.28</v>
      </c>
    </row>
    <row r="114" spans="1:3" s="3" customFormat="1">
      <c r="A114" s="20">
        <v>43</v>
      </c>
      <c r="B114" s="10" t="s">
        <v>58</v>
      </c>
      <c r="C114" s="14">
        <f>C111</f>
        <v>129844.59</v>
      </c>
    </row>
    <row r="115" spans="1:3" s="3" customFormat="1">
      <c r="A115" s="20">
        <v>44</v>
      </c>
      <c r="B115" s="10" t="s">
        <v>59</v>
      </c>
      <c r="C115" s="14">
        <f>+C114+16948.88-27162.43</f>
        <v>119631.04000000001</v>
      </c>
    </row>
    <row r="116" spans="1:3" s="3" customFormat="1" ht="24">
      <c r="A116" s="20">
        <v>45</v>
      </c>
      <c r="B116" s="19" t="s">
        <v>68</v>
      </c>
      <c r="C116" s="14">
        <v>27162.43</v>
      </c>
    </row>
    <row r="117" spans="1:3" s="3" customFormat="1" ht="24">
      <c r="A117" s="20">
        <v>46</v>
      </c>
      <c r="B117" s="19" t="s">
        <v>77</v>
      </c>
      <c r="C117" s="14">
        <v>0</v>
      </c>
    </row>
    <row r="118" spans="1:3" s="3" customFormat="1" ht="20.45" customHeight="1">
      <c r="A118" s="20"/>
      <c r="B118" s="32" t="s">
        <v>69</v>
      </c>
      <c r="C118" s="32"/>
    </row>
    <row r="119" spans="1:3" s="3" customFormat="1" ht="15">
      <c r="A119" s="20">
        <v>47</v>
      </c>
      <c r="B119" s="10" t="s">
        <v>41</v>
      </c>
      <c r="C119" s="13" t="s">
        <v>9</v>
      </c>
    </row>
    <row r="120" spans="1:3" s="3" customFormat="1" ht="15">
      <c r="A120" s="20">
        <v>48</v>
      </c>
      <c r="B120" s="10" t="s">
        <v>70</v>
      </c>
      <c r="C120" s="13" t="s">
        <v>9</v>
      </c>
    </row>
    <row r="121" spans="1:3" s="3" customFormat="1" ht="15">
      <c r="A121" s="20">
        <v>49</v>
      </c>
      <c r="B121" s="10" t="s">
        <v>71</v>
      </c>
      <c r="C121" s="13" t="s">
        <v>9</v>
      </c>
    </row>
    <row r="122" spans="1:3" s="3" customFormat="1" ht="15">
      <c r="A122" s="20">
        <v>50</v>
      </c>
      <c r="B122" s="10" t="s">
        <v>44</v>
      </c>
      <c r="C122" s="13" t="s">
        <v>9</v>
      </c>
    </row>
    <row r="123" spans="1:3" s="3" customFormat="1" ht="34.15" customHeight="1">
      <c r="A123" s="9"/>
      <c r="B123" s="33" t="s">
        <v>72</v>
      </c>
      <c r="C123" s="33"/>
    </row>
    <row r="124" spans="1:3" s="3" customFormat="1">
      <c r="A124" s="9">
        <v>51</v>
      </c>
      <c r="B124" s="26" t="s">
        <v>73</v>
      </c>
      <c r="C124" s="27">
        <v>12</v>
      </c>
    </row>
    <row r="125" spans="1:3" s="3" customFormat="1" ht="15">
      <c r="A125" s="9">
        <v>52</v>
      </c>
      <c r="B125" s="26" t="s">
        <v>74</v>
      </c>
      <c r="C125" s="28" t="s">
        <v>9</v>
      </c>
    </row>
    <row r="126" spans="1:3" s="3" customFormat="1" ht="24">
      <c r="A126" s="9">
        <v>53</v>
      </c>
      <c r="B126" s="29" t="s">
        <v>78</v>
      </c>
      <c r="C126" s="30">
        <v>92153.77</v>
      </c>
    </row>
    <row r="127" spans="1:3" s="3" customFormat="1">
      <c r="A127" s="1"/>
      <c r="B127" s="31"/>
      <c r="C127" s="2"/>
    </row>
    <row r="128" spans="1:3" s="3" customFormat="1">
      <c r="A128" s="1"/>
      <c r="B128" s="2"/>
      <c r="C128" s="2"/>
    </row>
  </sheetData>
  <mergeCells count="17">
    <mergeCell ref="B55:C55"/>
    <mergeCell ref="B4:C4"/>
    <mergeCell ref="B10:C10"/>
    <mergeCell ref="B33:C33"/>
    <mergeCell ref="B34:C34"/>
    <mergeCell ref="B37:C37"/>
    <mergeCell ref="B40:C40"/>
    <mergeCell ref="B43:C43"/>
    <mergeCell ref="B46:C46"/>
    <mergeCell ref="B49:C49"/>
    <mergeCell ref="B52:C52"/>
    <mergeCell ref="B118:C118"/>
    <mergeCell ref="B123:C123"/>
    <mergeCell ref="B58:C58"/>
    <mergeCell ref="B61:C61"/>
    <mergeCell ref="B66:C66"/>
    <mergeCell ref="B73:C73"/>
  </mergeCells>
  <pageMargins left="0.27559055118110198" right="0.15748031496063003" top="0.47244094488188904" bottom="0.47244094488188904" header="0.19685039370078702" footer="0.27559055118110198"/>
  <pageSetup paperSize="0" scale="86" fitToWidth="0" fitToHeight="0" pageOrder="overThenDown" orientation="portrait" useFirstPageNumber="1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4.25"/>
  <cols>
    <col min="1" max="1" width="10.75" customWidth="1"/>
    <col min="2" max="2" width="8.75" customWidth="1"/>
  </cols>
  <sheetData/>
  <pageMargins left="0.27716535433070899" right="0.139763779527559" top="0.60472440944881911" bottom="0.68622047244094508" header="0.21102362204724401" footer="0.29251968503937009"/>
  <pageSetup paperSize="0" scale="94" fitToWidth="0" fitToHeight="0" pageOrder="overThenDown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4.25"/>
  <cols>
    <col min="1" max="1" width="10.75" customWidth="1"/>
    <col min="2" max="2" width="8.75" customWidth="1"/>
  </cols>
  <sheetData/>
  <pageMargins left="0.27716535433070899" right="0.139763779527559" top="0.60472440944881911" bottom="0.68622047244094508" header="0.21102362204724401" footer="0.29251968503937009"/>
  <pageSetup paperSize="0" scale="94" fitToWidth="0" fitToHeight="0" pageOrder="overThenDown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Юзиков Дима</dc:creator>
  <cp:lastModifiedBy>Юзиков Дима</cp:lastModifiedBy>
  <cp:revision>8</cp:revision>
  <cp:lastPrinted>2019-03-22T04:38:26Z</cp:lastPrinted>
  <dcterms:created xsi:type="dcterms:W3CDTF">2009-04-16T11:32:48Z</dcterms:created>
  <dcterms:modified xsi:type="dcterms:W3CDTF">2020-03-31T13:33:13Z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