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20490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C87" i="1" l="1"/>
  <c r="C130" i="1"/>
  <c r="C129" i="1"/>
  <c r="C127" i="1"/>
  <c r="C107" i="1"/>
  <c r="C108" i="1" s="1"/>
  <c r="C105" i="1"/>
  <c r="C29" i="1"/>
  <c r="C22" i="1"/>
  <c r="C15" i="1"/>
  <c r="C20" i="1"/>
  <c r="C17" i="1"/>
</calcChain>
</file>

<file path=xl/sharedStrings.xml><?xml version="1.0" encoding="utf-8"?>
<sst xmlns="http://schemas.openxmlformats.org/spreadsheetml/2006/main" count="201" uniqueCount="88">
  <si>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"/>
        <family val="2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Дачная, 22 / пр-т Победы. 99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</si>
  <si>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</si>
  <si>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</si>
  <si>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</si>
  <si>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</si>
  <si>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10.03.2020.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</si>
  <si>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</si>
  <si>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</si>
  <si>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</si>
  <si>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</si>
  <si>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</si>
  <si>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</si>
  <si>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</si>
  <si>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</si>
  <si>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</si>
  <si>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</si>
  <si>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</si>
  <si>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</si>
  <si>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</si>
  <si>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</si>
  <si>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</si>
  <si>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</si>
  <si>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</si>
  <si>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</si>
  <si>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</si>
  <si>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</si>
  <si>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</si>
  <si>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</si>
  <si>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</si>
  <si>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</si>
  <si>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</si>
  <si>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</si>
  <si>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</si>
  <si>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</si>
  <si>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 xml:space="preserve"> Дератизация и дезинсекция</t>
  </si>
  <si>
    <t>Дератизация и дезинсекция</t>
  </si>
  <si>
    <t>Благоустройство территории</t>
  </si>
  <si>
    <t>Озеленение территории</t>
  </si>
  <si>
    <t>Обслуживание внутридомовых инженерных сетей</t>
  </si>
  <si>
    <t>Обслуживание лифтов</t>
  </si>
  <si>
    <t>Ежегодное страхование лифтов</t>
  </si>
  <si>
    <t>Аварийное обслуживание</t>
  </si>
  <si>
    <t>Управление многоквартирным домом</t>
  </si>
  <si>
    <t>Работы по обеспечению вывоза бытовых отходов</t>
  </si>
  <si>
    <t>Техобслуживание конструктивных элементов</t>
  </si>
  <si>
    <t xml:space="preserve"> Техобслуживание конструктивных элементов</t>
  </si>
  <si>
    <t>Текущий ремонт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</si>
  <si>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</si>
  <si>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</si>
  <si>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</si>
  <si>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</si>
  <si>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</si>
  <si>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</si>
  <si>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</si>
  <si>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</si>
  <si>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</si>
  <si>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</si>
  <si>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</si>
  <si>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</si>
  <si>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</si>
  <si>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</si>
  <si>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</si>
  <si>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</si>
  <si>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</si>
  <si>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</si>
  <si>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</si>
  <si>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</si>
  <si>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</si>
  <si>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</si>
  <si>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</si>
  <si>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</si>
  <si>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</si>
  <si>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</si>
  <si>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</si>
  <si>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</si>
  <si>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</si>
  <si>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</si>
  <si>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</si>
  <si>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</si>
  <si>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</si>
  <si>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</si>
  <si>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</si>
  <si>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</si>
  <si>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</si>
  <si>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</si>
  <si>
    <t>- денежных средств от собственников/нанимателей помещений</t>
  </si>
  <si>
    <t>- прочие поступления (социальное обеспечение, поддержка граждан  по жилищно-коммунальным услугам)</t>
  </si>
  <si>
    <t>Содержание (мелкий ремонт) внутридомовых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</si>
</sst>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руб.-419];&quot;-&quot;#,##0.00&quot; &quot;[$руб.-419]"/>
    <numFmt numFmtId="165" formatCode="#,##0.00&quot; &quot;[$₽]"/>
    <numFmt numFmtId="166" formatCode="#,##0.00&quot; &quot;[$руб.-419];[Red]&quot;-&quot;#,##0.00&quot; &quot;[$руб.-419]"/>
    <numFmt numFmtId="167" formatCode="#,##0.00&quot; &quot;[$€-407];[Red]&quot;-&quot;#,##0.00&quot; &quot;[$€-407]"/>
  </numFmts>
  <fonts count="13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0" fillId="0" borderId="1" xfId="0" applyNumberFormat="1" applyBorder="1"/>
    <xf numFmtId="4" fontId="9" fillId="0" borderId="1" xfId="0" applyNumberFormat="1" applyFont="1" applyBorder="1" applyAlignment="1">
      <alignment wrapText="1"/>
    </xf>
    <xf numFmtId="0" fontId="0" fillId="0" borderId="1" xfId="0" applyBorder="1"/>
    <xf numFmtId="165" fontId="0" fillId="0" borderId="0" xfId="0" applyNumberFormat="1"/>
    <xf numFmtId="49" fontId="9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wrapText="1" shrinkToFit="1"/>
    </xf>
    <xf numFmtId="0" fontId="11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/>
    <xf numFmtId="0" fontId="12" fillId="0" borderId="0" xfId="0" applyFont="1"/>
    <xf numFmtId="49" fontId="9" fillId="3" borderId="1" xfId="0" applyNumberFormat="1" applyFont="1" applyFill="1" applyBorder="1" applyAlignment="1">
      <alignment wrapText="1"/>
    </xf>
    <xf numFmtId="164" fontId="0" fillId="3" borderId="1" xfId="0" applyNumberForma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0" applyFont="1" applyFill="1" applyBorder="1"/>
    <xf numFmtId="49" fontId="0" fillId="4" borderId="1" xfId="0" applyNumberFormat="1" applyFill="1" applyBorder="1"/>
    <xf numFmtId="0" fontId="10" fillId="4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workbookViewId="0">
      <selection activeCell="D13" sqref="D13"/>
    </sheetView>
  </sheetViews>
  <sheetFormatPr defaultColWidth="8.75" defaultRowHeight="14.25"/>
  <cols>
    <col min="1" max="1" width="5.5" style="1" customWidth="1"/>
    <col min="2" max="2" width="50.75" customWidth="1"/>
    <col min="3" max="3" width="46.875" customWidth="1"/>
    <col min="4" max="4" width="10.75" customWidth="1"/>
    <col min="5" max="5" width="14.5" customWidth="1"/>
    <col min="6" max="1024" width="10.75" customWidth="1"/>
    <col min="1025" max="1025" width="8.75" customWidth="1"/>
  </cols>
  <sheetData>
    <row r="1" spans="1:3" ht="5.45" customHeight="1"/>
    <row r="2" spans="1:3" ht="13.15" customHeight="1"/>
    <row r="3" spans="1:3" ht="12.6" customHeight="1"/>
    <row r="4" spans="1:3" ht="49.15" customHeight="1">
      <c r="B4" s="30" t="s">
        <v>0</v>
      </c>
      <c r="C4" s="30"/>
    </row>
    <row r="5" spans="1:3" ht="15">
      <c r="B5" s="2"/>
    </row>
    <row r="6" spans="1:3" ht="15">
      <c r="A6" s="32" t="s">
        <v>1</v>
      </c>
      <c r="B6" s="33" t="s">
        <v>2</v>
      </c>
      <c r="C6" s="34" t="s">
        <v>3</v>
      </c>
    </row>
    <row r="7" spans="1:3">
      <c r="A7" s="35">
        <v>1</v>
      </c>
      <c r="B7" s="36" t="s">
        <v>4</v>
      </c>
      <c r="C7" s="37" t="s">
        <v>5</v>
      </c>
    </row>
    <row r="8" spans="1:3">
      <c r="A8" s="35">
        <v>2</v>
      </c>
      <c r="B8" s="36" t="s">
        <v>6</v>
      </c>
      <c r="C8" s="37" t="s">
        <v>7</v>
      </c>
    </row>
    <row r="9" spans="1:3">
      <c r="A9" s="35">
        <v>3</v>
      </c>
      <c r="B9" s="36" t="s">
        <v>8</v>
      </c>
      <c r="C9" s="37" t="s">
        <v>9</v>
      </c>
    </row>
    <row r="10" spans="1:3">
      <c r="A10" s="35"/>
      <c r="B10" s="38" t="s">
        <v>10</v>
      </c>
      <c r="C10" s="38"/>
    </row>
    <row r="11" spans="1:3" ht="15">
      <c r="A11" s="3" t="s">
        <v>1</v>
      </c>
      <c r="B11" s="4" t="s">
        <v>2</v>
      </c>
      <c r="C11" s="5" t="s">
        <v>3</v>
      </c>
    </row>
    <row r="12" spans="1:3" ht="15">
      <c r="A12" s="6">
        <v>4</v>
      </c>
      <c r="B12" s="7" t="s">
        <v>11</v>
      </c>
      <c r="C12" s="8" t="s">
        <v>12</v>
      </c>
    </row>
    <row r="13" spans="1:3" ht="15">
      <c r="A13" s="6">
        <v>5</v>
      </c>
      <c r="B13" s="7" t="s">
        <v>13</v>
      </c>
      <c r="C13" s="9" t="s">
        <v>12</v>
      </c>
    </row>
    <row r="14" spans="1:3">
      <c r="A14" s="6">
        <v>6</v>
      </c>
      <c r="B14" s="7" t="s">
        <v>14</v>
      </c>
      <c r="C14" s="10">
        <v>166504.26999999999</v>
      </c>
    </row>
    <row r="15" spans="1:3">
      <c r="A15" s="6">
        <v>7</v>
      </c>
      <c r="B15" s="11" t="s">
        <v>15</v>
      </c>
      <c r="C15" s="10">
        <f>1432641.44+3068.99</f>
        <v>1435710.43</v>
      </c>
    </row>
    <row r="16" spans="1:3">
      <c r="A16" s="6"/>
      <c r="B16" s="7" t="s">
        <v>16</v>
      </c>
      <c r="C16" s="12"/>
    </row>
    <row r="17" spans="1:5">
      <c r="A17" s="6">
        <v>8</v>
      </c>
      <c r="B17" s="7" t="s">
        <v>17</v>
      </c>
      <c r="C17" s="10">
        <f>C15-C18-C19</f>
        <v>901760.1399999999</v>
      </c>
    </row>
    <row r="18" spans="1:5">
      <c r="A18" s="6">
        <v>9</v>
      </c>
      <c r="B18" s="7" t="s">
        <v>18</v>
      </c>
      <c r="C18" s="10">
        <v>15040.85</v>
      </c>
    </row>
    <row r="19" spans="1:5">
      <c r="A19" s="6">
        <v>10</v>
      </c>
      <c r="B19" s="7" t="s">
        <v>19</v>
      </c>
      <c r="C19" s="10">
        <v>518909.44</v>
      </c>
    </row>
    <row r="20" spans="1:5">
      <c r="A20" s="6">
        <v>11</v>
      </c>
      <c r="B20" s="7" t="s">
        <v>20</v>
      </c>
      <c r="C20" s="10">
        <f>C22+C25+C26</f>
        <v>1459149.53</v>
      </c>
    </row>
    <row r="21" spans="1:5">
      <c r="A21" s="6"/>
      <c r="B21" s="7" t="s">
        <v>16</v>
      </c>
      <c r="C21" s="12"/>
      <c r="E21" s="13"/>
    </row>
    <row r="22" spans="1:5">
      <c r="A22" s="6">
        <v>12</v>
      </c>
      <c r="B22" s="14" t="s">
        <v>85</v>
      </c>
      <c r="C22" s="10">
        <f>1429068.14+10194.57</f>
        <v>1439262.71</v>
      </c>
    </row>
    <row r="23" spans="1:5" ht="15">
      <c r="A23" s="6">
        <v>13</v>
      </c>
      <c r="B23" s="14" t="s">
        <v>21</v>
      </c>
      <c r="C23" s="9" t="s">
        <v>12</v>
      </c>
    </row>
    <row r="24" spans="1:5" ht="15">
      <c r="A24" s="6">
        <v>14</v>
      </c>
      <c r="B24" s="7" t="s">
        <v>22</v>
      </c>
      <c r="C24" s="9" t="s">
        <v>12</v>
      </c>
    </row>
    <row r="25" spans="1:5">
      <c r="A25" s="6">
        <v>15</v>
      </c>
      <c r="B25" s="7" t="s">
        <v>23</v>
      </c>
      <c r="C25" s="10">
        <v>10800</v>
      </c>
    </row>
    <row r="26" spans="1:5" ht="24">
      <c r="A26" s="6">
        <v>16</v>
      </c>
      <c r="B26" s="14" t="s">
        <v>86</v>
      </c>
      <c r="C26" s="10">
        <v>9086.82</v>
      </c>
    </row>
    <row r="27" spans="1:5" ht="15">
      <c r="A27" s="15">
        <v>17</v>
      </c>
      <c r="B27" s="16" t="s">
        <v>24</v>
      </c>
      <c r="C27" s="17" t="s">
        <v>12</v>
      </c>
    </row>
    <row r="28" spans="1:5" ht="15">
      <c r="A28" s="6">
        <v>18</v>
      </c>
      <c r="B28" s="7" t="s">
        <v>25</v>
      </c>
      <c r="C28" s="9" t="s">
        <v>12</v>
      </c>
    </row>
    <row r="29" spans="1:5">
      <c r="A29" s="6">
        <v>19</v>
      </c>
      <c r="B29" s="7" t="s">
        <v>26</v>
      </c>
      <c r="C29" s="10">
        <f>C30+C31</f>
        <v>-48313.82</v>
      </c>
    </row>
    <row r="30" spans="1:5" ht="15.75" customHeight="1">
      <c r="A30" s="6"/>
      <c r="B30" s="25" t="s">
        <v>81</v>
      </c>
      <c r="C30" s="26">
        <v>-53104.26</v>
      </c>
    </row>
    <row r="31" spans="1:5">
      <c r="A31" s="6"/>
      <c r="B31" s="25" t="s">
        <v>82</v>
      </c>
      <c r="C31" s="26">
        <v>4790.4399999999996</v>
      </c>
    </row>
    <row r="32" spans="1:5">
      <c r="A32" s="6">
        <v>20</v>
      </c>
      <c r="B32" s="7" t="s">
        <v>27</v>
      </c>
      <c r="C32" s="10">
        <v>153641.56</v>
      </c>
    </row>
    <row r="33" spans="1:3" ht="31.5" customHeight="1">
      <c r="A33" s="6"/>
      <c r="B33" s="31" t="s">
        <v>28</v>
      </c>
      <c r="C33" s="31"/>
    </row>
    <row r="34" spans="1:3" ht="15">
      <c r="A34" s="6"/>
      <c r="B34" s="29" t="s">
        <v>30</v>
      </c>
      <c r="C34" s="29"/>
    </row>
    <row r="35" spans="1:3">
      <c r="A35" s="6">
        <v>21</v>
      </c>
      <c r="B35" s="7" t="s">
        <v>29</v>
      </c>
      <c r="C35" s="18" t="s">
        <v>30</v>
      </c>
    </row>
    <row r="36" spans="1:3">
      <c r="A36" s="6">
        <v>22</v>
      </c>
      <c r="B36" s="7" t="s">
        <v>31</v>
      </c>
      <c r="C36" s="19">
        <v>173721.88</v>
      </c>
    </row>
    <row r="37" spans="1:3" ht="15">
      <c r="A37" s="6"/>
      <c r="B37" s="29" t="s">
        <v>32</v>
      </c>
      <c r="C37" s="29"/>
    </row>
    <row r="38" spans="1:3">
      <c r="A38" s="6">
        <v>21</v>
      </c>
      <c r="B38" s="7" t="s">
        <v>29</v>
      </c>
      <c r="C38" s="12" t="s">
        <v>32</v>
      </c>
    </row>
    <row r="39" spans="1:3">
      <c r="A39" s="6">
        <v>22</v>
      </c>
      <c r="B39" s="7" t="s">
        <v>33</v>
      </c>
      <c r="C39" s="19">
        <v>188010.67</v>
      </c>
    </row>
    <row r="40" spans="1:3" ht="15">
      <c r="A40" s="6"/>
      <c r="B40" s="29" t="s">
        <v>34</v>
      </c>
      <c r="C40" s="29"/>
    </row>
    <row r="41" spans="1:3">
      <c r="A41" s="6">
        <v>21</v>
      </c>
      <c r="B41" s="7" t="s">
        <v>29</v>
      </c>
      <c r="C41" s="12" t="s">
        <v>35</v>
      </c>
    </row>
    <row r="42" spans="1:3">
      <c r="A42" s="6">
        <v>22</v>
      </c>
      <c r="B42" s="7" t="s">
        <v>33</v>
      </c>
      <c r="C42" s="19">
        <v>1006.25</v>
      </c>
    </row>
    <row r="43" spans="1:3" ht="15">
      <c r="A43" s="6"/>
      <c r="B43" s="29" t="s">
        <v>36</v>
      </c>
      <c r="C43" s="29"/>
    </row>
    <row r="44" spans="1:3">
      <c r="A44" s="6">
        <v>21</v>
      </c>
      <c r="B44" s="7" t="s">
        <v>29</v>
      </c>
      <c r="C44" s="20" t="s">
        <v>36</v>
      </c>
    </row>
    <row r="45" spans="1:3">
      <c r="A45" s="6">
        <v>22</v>
      </c>
      <c r="B45" s="7" t="s">
        <v>31</v>
      </c>
      <c r="C45" s="19">
        <v>12951.97</v>
      </c>
    </row>
    <row r="46" spans="1:3" ht="15">
      <c r="A46" s="6"/>
      <c r="B46" s="29" t="s">
        <v>37</v>
      </c>
      <c r="C46" s="29"/>
    </row>
    <row r="47" spans="1:3">
      <c r="A47" s="6">
        <v>21</v>
      </c>
      <c r="B47" s="7" t="s">
        <v>29</v>
      </c>
      <c r="C47" s="20" t="s">
        <v>37</v>
      </c>
    </row>
    <row r="48" spans="1:3">
      <c r="A48" s="6">
        <v>22</v>
      </c>
      <c r="B48" s="7" t="s">
        <v>31</v>
      </c>
      <c r="C48" s="19">
        <v>5337.44</v>
      </c>
    </row>
    <row r="49" spans="1:3" ht="15">
      <c r="A49" s="6"/>
      <c r="B49" s="29" t="s">
        <v>38</v>
      </c>
      <c r="C49" s="29"/>
    </row>
    <row r="50" spans="1:3">
      <c r="A50" s="6">
        <v>21</v>
      </c>
      <c r="B50" s="7" t="s">
        <v>29</v>
      </c>
      <c r="C50" s="18" t="s">
        <v>38</v>
      </c>
    </row>
    <row r="51" spans="1:3">
      <c r="A51" s="6">
        <v>22</v>
      </c>
      <c r="B51" s="7" t="s">
        <v>31</v>
      </c>
      <c r="C51" s="19">
        <v>133863.57</v>
      </c>
    </row>
    <row r="52" spans="1:3" ht="15">
      <c r="A52" s="6"/>
      <c r="B52" s="29" t="s">
        <v>39</v>
      </c>
      <c r="C52" s="29"/>
    </row>
    <row r="53" spans="1:3">
      <c r="A53" s="6">
        <v>21</v>
      </c>
      <c r="B53" s="7" t="s">
        <v>29</v>
      </c>
      <c r="C53" s="12" t="s">
        <v>39</v>
      </c>
    </row>
    <row r="54" spans="1:3">
      <c r="A54" s="6">
        <v>22</v>
      </c>
      <c r="B54" s="7" t="s">
        <v>31</v>
      </c>
      <c r="C54" s="19">
        <v>133863.57</v>
      </c>
    </row>
    <row r="55" spans="1:3" ht="15">
      <c r="A55" s="6"/>
      <c r="B55" s="29" t="s">
        <v>40</v>
      </c>
      <c r="C55" s="29"/>
    </row>
    <row r="56" spans="1:3">
      <c r="A56" s="6">
        <v>21</v>
      </c>
      <c r="B56" s="7" t="s">
        <v>29</v>
      </c>
      <c r="C56" s="12" t="s">
        <v>40</v>
      </c>
    </row>
    <row r="57" spans="1:3">
      <c r="A57" s="6">
        <v>22</v>
      </c>
      <c r="B57" s="7" t="s">
        <v>31</v>
      </c>
      <c r="C57" s="19">
        <v>4518.84</v>
      </c>
    </row>
    <row r="58" spans="1:3" ht="15">
      <c r="A58" s="6"/>
      <c r="B58" s="29" t="s">
        <v>41</v>
      </c>
      <c r="C58" s="29"/>
    </row>
    <row r="59" spans="1:3">
      <c r="A59" s="6">
        <v>21</v>
      </c>
      <c r="B59" s="7" t="s">
        <v>29</v>
      </c>
      <c r="C59" s="12" t="s">
        <v>41</v>
      </c>
    </row>
    <row r="60" spans="1:3">
      <c r="A60" s="6">
        <v>22</v>
      </c>
      <c r="B60" s="7" t="s">
        <v>31</v>
      </c>
      <c r="C60" s="19">
        <v>116566.62</v>
      </c>
    </row>
    <row r="61" spans="1:3" ht="15">
      <c r="A61" s="6"/>
      <c r="B61" s="29" t="s">
        <v>87</v>
      </c>
      <c r="C61" s="29"/>
    </row>
    <row r="62" spans="1:3">
      <c r="A62" s="6">
        <v>21</v>
      </c>
      <c r="B62" s="7" t="s">
        <v>29</v>
      </c>
      <c r="C62" s="12" t="s">
        <v>87</v>
      </c>
    </row>
    <row r="63" spans="1:3">
      <c r="A63" s="6">
        <v>22</v>
      </c>
      <c r="B63" s="7" t="s">
        <v>31</v>
      </c>
      <c r="C63" s="19">
        <v>68181.13</v>
      </c>
    </row>
    <row r="64" spans="1:3" ht="15">
      <c r="A64" s="6"/>
      <c r="B64" s="29" t="s">
        <v>42</v>
      </c>
      <c r="C64" s="29"/>
    </row>
    <row r="65" spans="1:3">
      <c r="A65" s="6">
        <v>21</v>
      </c>
      <c r="B65" s="7" t="s">
        <v>29</v>
      </c>
      <c r="C65" s="12" t="s">
        <v>42</v>
      </c>
    </row>
    <row r="66" spans="1:3">
      <c r="A66" s="6">
        <v>22</v>
      </c>
      <c r="B66" s="7" t="s">
        <v>31</v>
      </c>
      <c r="C66" s="19">
        <v>518909.44</v>
      </c>
    </row>
    <row r="67" spans="1:3" ht="15">
      <c r="A67" s="6"/>
      <c r="B67" s="29" t="s">
        <v>43</v>
      </c>
      <c r="C67" s="29"/>
    </row>
    <row r="68" spans="1:3">
      <c r="A68" s="6">
        <v>21</v>
      </c>
      <c r="B68" s="7" t="s">
        <v>29</v>
      </c>
      <c r="C68" s="12" t="s">
        <v>43</v>
      </c>
    </row>
    <row r="69" spans="1:3">
      <c r="A69" s="6">
        <v>22</v>
      </c>
      <c r="B69" s="7" t="s">
        <v>31</v>
      </c>
      <c r="C69" s="19">
        <v>3068.99</v>
      </c>
    </row>
    <row r="70" spans="1:3" ht="15">
      <c r="A70" s="6"/>
      <c r="B70" s="29" t="s">
        <v>44</v>
      </c>
      <c r="C70" s="29"/>
    </row>
    <row r="71" spans="1:3">
      <c r="A71" s="6">
        <v>21</v>
      </c>
      <c r="B71" s="7" t="s">
        <v>29</v>
      </c>
      <c r="C71" s="12" t="s">
        <v>45</v>
      </c>
    </row>
    <row r="72" spans="1:3">
      <c r="A72" s="6">
        <v>22</v>
      </c>
      <c r="B72" s="7" t="s">
        <v>31</v>
      </c>
      <c r="C72" s="19">
        <v>4289.24</v>
      </c>
    </row>
    <row r="73" spans="1:3" ht="15">
      <c r="A73" s="6"/>
      <c r="B73" s="29" t="s">
        <v>46</v>
      </c>
      <c r="C73" s="29"/>
    </row>
    <row r="74" spans="1:3">
      <c r="A74" s="6">
        <v>21</v>
      </c>
      <c r="B74" s="7" t="s">
        <v>29</v>
      </c>
      <c r="C74" s="12" t="s">
        <v>46</v>
      </c>
    </row>
    <row r="75" spans="1:3">
      <c r="A75" s="6">
        <v>22</v>
      </c>
      <c r="B75" s="7" t="s">
        <v>31</v>
      </c>
      <c r="C75" s="19">
        <v>12809.37</v>
      </c>
    </row>
    <row r="76" spans="1:3" ht="15">
      <c r="A76" s="6"/>
      <c r="B76" s="28" t="s">
        <v>47</v>
      </c>
      <c r="C76" s="28"/>
    </row>
    <row r="77" spans="1:3" ht="15">
      <c r="A77" s="6">
        <v>27</v>
      </c>
      <c r="B77" s="7" t="s">
        <v>48</v>
      </c>
      <c r="C77" s="9" t="s">
        <v>12</v>
      </c>
    </row>
    <row r="78" spans="1:3" ht="15">
      <c r="A78" s="6">
        <v>28</v>
      </c>
      <c r="B78" s="7" t="s">
        <v>49</v>
      </c>
      <c r="C78" s="9" t="s">
        <v>12</v>
      </c>
    </row>
    <row r="79" spans="1:3" ht="15">
      <c r="A79" s="6">
        <v>29</v>
      </c>
      <c r="B79" s="7" t="s">
        <v>50</v>
      </c>
      <c r="C79" s="9" t="s">
        <v>12</v>
      </c>
    </row>
    <row r="80" spans="1:3" ht="15">
      <c r="A80" s="6">
        <v>30</v>
      </c>
      <c r="B80" s="7" t="s">
        <v>51</v>
      </c>
      <c r="C80" s="9" t="s">
        <v>12</v>
      </c>
    </row>
    <row r="81" spans="1:3" ht="15">
      <c r="A81" s="6"/>
      <c r="B81" s="27" t="s">
        <v>52</v>
      </c>
      <c r="C81" s="27"/>
    </row>
    <row r="82" spans="1:3" ht="15">
      <c r="A82" s="6">
        <v>31</v>
      </c>
      <c r="B82" s="7" t="s">
        <v>53</v>
      </c>
      <c r="C82" s="9" t="s">
        <v>12</v>
      </c>
    </row>
    <row r="83" spans="1:3" ht="15">
      <c r="A83" s="6">
        <v>32</v>
      </c>
      <c r="B83" s="7" t="s">
        <v>13</v>
      </c>
      <c r="C83" s="9" t="s">
        <v>12</v>
      </c>
    </row>
    <row r="84" spans="1:3">
      <c r="A84" s="6">
        <v>33</v>
      </c>
      <c r="B84" s="7" t="s">
        <v>14</v>
      </c>
      <c r="C84" s="10">
        <v>94464.01</v>
      </c>
    </row>
    <row r="85" spans="1:3" ht="15">
      <c r="A85" s="6">
        <v>34</v>
      </c>
      <c r="B85" s="7" t="s">
        <v>25</v>
      </c>
      <c r="C85" s="9" t="s">
        <v>12</v>
      </c>
    </row>
    <row r="86" spans="1:3" ht="15">
      <c r="A86" s="6">
        <v>35</v>
      </c>
      <c r="B86" s="7" t="s">
        <v>54</v>
      </c>
      <c r="C86" s="9" t="s">
        <v>12</v>
      </c>
    </row>
    <row r="87" spans="1:3">
      <c r="A87" s="6">
        <v>36</v>
      </c>
      <c r="B87" s="7" t="s">
        <v>55</v>
      </c>
      <c r="C87" s="10">
        <f>+C106+C128</f>
        <v>96328.92</v>
      </c>
    </row>
    <row r="88" spans="1:3" ht="15">
      <c r="A88" s="6"/>
      <c r="B88" s="27" t="s">
        <v>56</v>
      </c>
      <c r="C88" s="27"/>
    </row>
    <row r="89" spans="1:3" ht="15">
      <c r="A89" s="6"/>
      <c r="B89" s="21" t="s">
        <v>57</v>
      </c>
      <c r="C89" s="12"/>
    </row>
    <row r="90" spans="1:3">
      <c r="A90" s="6">
        <v>37</v>
      </c>
      <c r="B90" s="7" t="s">
        <v>58</v>
      </c>
      <c r="C90" s="12" t="s">
        <v>57</v>
      </c>
    </row>
    <row r="91" spans="1:3">
      <c r="A91" s="6">
        <v>38</v>
      </c>
      <c r="B91" s="7" t="s">
        <v>59</v>
      </c>
      <c r="C91" s="12" t="s">
        <v>60</v>
      </c>
    </row>
    <row r="92" spans="1:3" ht="15">
      <c r="A92" s="6">
        <v>39</v>
      </c>
      <c r="B92" s="7" t="s">
        <v>61</v>
      </c>
      <c r="C92" s="9" t="s">
        <v>12</v>
      </c>
    </row>
    <row r="93" spans="1:3" ht="15">
      <c r="A93" s="6">
        <v>40</v>
      </c>
      <c r="B93" s="7" t="s">
        <v>62</v>
      </c>
      <c r="C93" s="9" t="s">
        <v>12</v>
      </c>
    </row>
    <row r="94" spans="1:3" ht="15">
      <c r="A94" s="6">
        <v>41</v>
      </c>
      <c r="B94" s="7" t="s">
        <v>63</v>
      </c>
      <c r="C94" s="9" t="s">
        <v>12</v>
      </c>
    </row>
    <row r="95" spans="1:3" ht="15">
      <c r="A95" s="6">
        <v>42</v>
      </c>
      <c r="B95" s="7" t="s">
        <v>64</v>
      </c>
      <c r="C95" s="9" t="s">
        <v>12</v>
      </c>
    </row>
    <row r="96" spans="1:3" ht="15">
      <c r="A96" s="6">
        <v>43</v>
      </c>
      <c r="B96" s="7" t="s">
        <v>65</v>
      </c>
      <c r="C96" s="9" t="s">
        <v>12</v>
      </c>
    </row>
    <row r="97" spans="1:3" ht="15">
      <c r="A97" s="6">
        <v>44</v>
      </c>
      <c r="B97" s="7" t="s">
        <v>66</v>
      </c>
      <c r="C97" s="9" t="s">
        <v>12</v>
      </c>
    </row>
    <row r="98" spans="1:3" ht="24.75">
      <c r="A98" s="6">
        <v>45</v>
      </c>
      <c r="B98" s="22" t="s">
        <v>67</v>
      </c>
      <c r="C98" s="9" t="s">
        <v>12</v>
      </c>
    </row>
    <row r="99" spans="1:3" ht="24.75">
      <c r="A99" s="6">
        <v>46</v>
      </c>
      <c r="B99" s="22" t="s">
        <v>83</v>
      </c>
      <c r="C99" s="9" t="s">
        <v>12</v>
      </c>
    </row>
    <row r="100" spans="1:3" ht="15">
      <c r="A100" s="6"/>
      <c r="B100" s="21" t="s">
        <v>68</v>
      </c>
      <c r="C100" s="12"/>
    </row>
    <row r="101" spans="1:3">
      <c r="A101" s="6">
        <v>37</v>
      </c>
      <c r="B101" s="7" t="s">
        <v>58</v>
      </c>
      <c r="C101" s="12" t="s">
        <v>68</v>
      </c>
    </row>
    <row r="102" spans="1:3">
      <c r="A102" s="6">
        <v>38</v>
      </c>
      <c r="B102" s="7" t="s">
        <v>59</v>
      </c>
      <c r="C102" s="12" t="s">
        <v>69</v>
      </c>
    </row>
    <row r="103" spans="1:3">
      <c r="A103" s="6">
        <v>39</v>
      </c>
      <c r="B103" s="7" t="s">
        <v>61</v>
      </c>
      <c r="C103" s="12">
        <v>234832</v>
      </c>
    </row>
    <row r="104" spans="1:3">
      <c r="A104" s="6">
        <v>40</v>
      </c>
      <c r="B104" s="7" t="s">
        <v>62</v>
      </c>
      <c r="C104" s="10">
        <v>849783.92</v>
      </c>
    </row>
    <row r="105" spans="1:3">
      <c r="A105" s="6">
        <v>41</v>
      </c>
      <c r="B105" s="7" t="s">
        <v>63</v>
      </c>
      <c r="C105" s="10">
        <f>834163.8+5329.56+4085.16</f>
        <v>843578.52000000014</v>
      </c>
    </row>
    <row r="106" spans="1:3">
      <c r="A106" s="6">
        <v>42</v>
      </c>
      <c r="B106" s="7" t="s">
        <v>64</v>
      </c>
      <c r="C106" s="10">
        <v>63804.72</v>
      </c>
    </row>
    <row r="107" spans="1:3">
      <c r="A107" s="6">
        <v>43</v>
      </c>
      <c r="B107" s="7" t="s">
        <v>65</v>
      </c>
      <c r="C107" s="10">
        <f>C104</f>
        <v>849783.92</v>
      </c>
    </row>
    <row r="108" spans="1:3">
      <c r="A108" s="6">
        <v>44</v>
      </c>
      <c r="B108" s="7" t="s">
        <v>66</v>
      </c>
      <c r="C108" s="10">
        <f>+C107+57846.33-71982.37</f>
        <v>835647.88</v>
      </c>
    </row>
    <row r="109" spans="1:3" ht="24">
      <c r="A109" s="6">
        <v>45</v>
      </c>
      <c r="B109" s="22" t="s">
        <v>67</v>
      </c>
      <c r="C109" s="10">
        <v>71982.37</v>
      </c>
    </row>
    <row r="110" spans="1:3" ht="24">
      <c r="A110" s="6">
        <v>46</v>
      </c>
      <c r="B110" s="22" t="s">
        <v>83</v>
      </c>
      <c r="C110" s="10">
        <v>0</v>
      </c>
    </row>
    <row r="111" spans="1:3" ht="15">
      <c r="A111" s="6"/>
      <c r="B111" s="21" t="s">
        <v>70</v>
      </c>
      <c r="C111" s="12"/>
    </row>
    <row r="112" spans="1:3">
      <c r="A112" s="6">
        <v>37</v>
      </c>
      <c r="B112" s="7" t="s">
        <v>58</v>
      </c>
      <c r="C112" s="12" t="s">
        <v>71</v>
      </c>
    </row>
    <row r="113" spans="1:3">
      <c r="A113" s="6">
        <v>38</v>
      </c>
      <c r="B113" s="7" t="s">
        <v>59</v>
      </c>
      <c r="C113" s="12" t="s">
        <v>72</v>
      </c>
    </row>
    <row r="114" spans="1:3" ht="15">
      <c r="A114" s="6">
        <v>39</v>
      </c>
      <c r="B114" s="7" t="s">
        <v>61</v>
      </c>
      <c r="C114" s="9" t="s">
        <v>12</v>
      </c>
    </row>
    <row r="115" spans="1:3" ht="15">
      <c r="A115" s="6">
        <v>40</v>
      </c>
      <c r="B115" s="7" t="s">
        <v>62</v>
      </c>
      <c r="C115" s="9" t="s">
        <v>12</v>
      </c>
    </row>
    <row r="116" spans="1:3" ht="15">
      <c r="A116" s="6">
        <v>41</v>
      </c>
      <c r="B116" s="7" t="s">
        <v>63</v>
      </c>
      <c r="C116" s="9" t="s">
        <v>12</v>
      </c>
    </row>
    <row r="117" spans="1:3" ht="15">
      <c r="A117" s="6">
        <v>42</v>
      </c>
      <c r="B117" s="7" t="s">
        <v>64</v>
      </c>
      <c r="C117" s="9" t="s">
        <v>12</v>
      </c>
    </row>
    <row r="118" spans="1:3" ht="15">
      <c r="A118" s="6">
        <v>43</v>
      </c>
      <c r="B118" s="7" t="s">
        <v>65</v>
      </c>
      <c r="C118" s="9" t="s">
        <v>12</v>
      </c>
    </row>
    <row r="119" spans="1:3" ht="15">
      <c r="A119" s="6">
        <v>44</v>
      </c>
      <c r="B119" s="7" t="s">
        <v>66</v>
      </c>
      <c r="C119" s="9" t="s">
        <v>12</v>
      </c>
    </row>
    <row r="120" spans="1:3" ht="24.75">
      <c r="A120" s="6">
        <v>45</v>
      </c>
      <c r="B120" s="22" t="s">
        <v>67</v>
      </c>
      <c r="C120" s="9" t="s">
        <v>12</v>
      </c>
    </row>
    <row r="121" spans="1:3" ht="24.75">
      <c r="A121" s="6">
        <v>46</v>
      </c>
      <c r="B121" s="22" t="s">
        <v>83</v>
      </c>
      <c r="C121" s="9" t="s">
        <v>12</v>
      </c>
    </row>
    <row r="122" spans="1:3" ht="15">
      <c r="A122" s="6"/>
      <c r="B122" s="21" t="s">
        <v>73</v>
      </c>
      <c r="C122" s="12"/>
    </row>
    <row r="123" spans="1:3" ht="15">
      <c r="A123" s="3">
        <v>37</v>
      </c>
      <c r="B123" s="7" t="s">
        <v>58</v>
      </c>
      <c r="C123" s="12" t="s">
        <v>74</v>
      </c>
    </row>
    <row r="124" spans="1:3">
      <c r="A124" s="6">
        <v>38</v>
      </c>
      <c r="B124" s="7" t="s">
        <v>59</v>
      </c>
      <c r="C124" s="12" t="s">
        <v>72</v>
      </c>
    </row>
    <row r="125" spans="1:3">
      <c r="A125" s="6">
        <v>39</v>
      </c>
      <c r="B125" s="7" t="s">
        <v>61</v>
      </c>
      <c r="C125" s="12">
        <v>8076</v>
      </c>
    </row>
    <row r="126" spans="1:3">
      <c r="A126" s="6">
        <v>40</v>
      </c>
      <c r="B126" s="7" t="s">
        <v>62</v>
      </c>
      <c r="C126" s="10">
        <v>413888.11</v>
      </c>
    </row>
    <row r="127" spans="1:3">
      <c r="A127" s="6">
        <v>41</v>
      </c>
      <c r="B127" s="7" t="s">
        <v>63</v>
      </c>
      <c r="C127" s="10">
        <f>409508.81+7321.49+587.89</f>
        <v>417418.19</v>
      </c>
    </row>
    <row r="128" spans="1:3">
      <c r="A128" s="6">
        <v>42</v>
      </c>
      <c r="B128" s="7" t="s">
        <v>64</v>
      </c>
      <c r="C128" s="10">
        <v>32524.2</v>
      </c>
    </row>
    <row r="129" spans="1:3">
      <c r="A129" s="6">
        <v>43</v>
      </c>
      <c r="B129" s="7" t="s">
        <v>65</v>
      </c>
      <c r="C129" s="10">
        <f>C126</f>
        <v>413888.11</v>
      </c>
    </row>
    <row r="130" spans="1:3">
      <c r="A130" s="6">
        <v>44</v>
      </c>
      <c r="B130" s="7" t="s">
        <v>66</v>
      </c>
      <c r="C130" s="10">
        <f>+C129+36384.51-39759.72</f>
        <v>410512.9</v>
      </c>
    </row>
    <row r="131" spans="1:3" ht="24">
      <c r="A131" s="6">
        <v>45</v>
      </c>
      <c r="B131" s="22" t="s">
        <v>67</v>
      </c>
      <c r="C131" s="10">
        <v>39759.72</v>
      </c>
    </row>
    <row r="132" spans="1:3" ht="24">
      <c r="A132" s="6">
        <v>46</v>
      </c>
      <c r="B132" s="22" t="s">
        <v>83</v>
      </c>
      <c r="C132" s="10">
        <v>0</v>
      </c>
    </row>
    <row r="133" spans="1:3" ht="15">
      <c r="A133" s="6"/>
      <c r="B133" s="28" t="s">
        <v>75</v>
      </c>
      <c r="C133" s="28"/>
    </row>
    <row r="134" spans="1:3" ht="15">
      <c r="A134" s="6">
        <v>47</v>
      </c>
      <c r="B134" s="7" t="s">
        <v>48</v>
      </c>
      <c r="C134" s="9" t="s">
        <v>12</v>
      </c>
    </row>
    <row r="135" spans="1:3" ht="15">
      <c r="A135" s="6">
        <v>48</v>
      </c>
      <c r="B135" s="7" t="s">
        <v>76</v>
      </c>
      <c r="C135" s="9" t="s">
        <v>12</v>
      </c>
    </row>
    <row r="136" spans="1:3" ht="15">
      <c r="A136" s="6">
        <v>49</v>
      </c>
      <c r="B136" s="7" t="s">
        <v>77</v>
      </c>
      <c r="C136" s="9" t="s">
        <v>12</v>
      </c>
    </row>
    <row r="137" spans="1:3" ht="15">
      <c r="A137" s="6">
        <v>50</v>
      </c>
      <c r="B137" s="7" t="s">
        <v>51</v>
      </c>
      <c r="C137" s="9" t="s">
        <v>12</v>
      </c>
    </row>
    <row r="138" spans="1:3" ht="36" customHeight="1">
      <c r="A138" s="6"/>
      <c r="B138" s="28" t="s">
        <v>78</v>
      </c>
      <c r="C138" s="28"/>
    </row>
    <row r="139" spans="1:3">
      <c r="A139" s="6">
        <v>51</v>
      </c>
      <c r="B139" s="7" t="s">
        <v>79</v>
      </c>
      <c r="C139" s="12">
        <v>7</v>
      </c>
    </row>
    <row r="140" spans="1:3" ht="15">
      <c r="A140" s="6">
        <v>52</v>
      </c>
      <c r="B140" s="7" t="s">
        <v>80</v>
      </c>
      <c r="C140" s="9" t="s">
        <v>12</v>
      </c>
    </row>
    <row r="141" spans="1:3" ht="24">
      <c r="A141" s="6">
        <v>53</v>
      </c>
      <c r="B141" s="22" t="s">
        <v>84</v>
      </c>
      <c r="C141" s="10">
        <v>82488.69</v>
      </c>
    </row>
    <row r="142" spans="1:3">
      <c r="B142" s="23"/>
    </row>
    <row r="143" spans="1:3" ht="15">
      <c r="B143" s="24"/>
      <c r="C143" s="24"/>
    </row>
  </sheetData>
  <mergeCells count="22"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  <mergeCell ref="B81:C81"/>
    <mergeCell ref="B88:C88"/>
    <mergeCell ref="B133:C133"/>
    <mergeCell ref="B138:C138"/>
    <mergeCell ref="B61:C61"/>
    <mergeCell ref="B64:C64"/>
    <mergeCell ref="B67:C67"/>
    <mergeCell ref="B70:C70"/>
    <mergeCell ref="B73:C73"/>
    <mergeCell ref="B76:C76"/>
  </mergeCells>
  <pageMargins left="0.39370078740157505" right="0.23622047244094502" top="0.43307086614173201" bottom="0.23622047244094502" header="0.27559055118110198" footer="0.23622047244094502"/>
  <pageSetup paperSize="0" scale="87" fitToWidth="0" fitToHeight="0" pageOrder="overThenDown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4</cp:revision>
  <cp:lastPrinted>2019-03-22T07:27:38Z</cp:lastPrinted>
  <dcterms:created xsi:type="dcterms:W3CDTF">2009-04-16T11:32:48Z</dcterms:created>
  <dcterms:modified xsi:type="dcterms:W3CDTF">2020-03-31T06:15:07Z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